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M1" s="1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<sst xmlns="http://schemas.openxmlformats.org/spreadsheetml/2006/main" count="65" uniqueCount="50">
  <si>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</si>
  <si>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</si>
  <si>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</si>
  <si>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</si>
  <si>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</si>
  <si>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</si>
  <si>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</si>
  <si>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</si>
  <si>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</si>
  <si>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</si>
  <si>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</si>
  <si>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</si>
  <si>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</si>
  <si>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</si>
  <si>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</si>
  <si>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</si>
  <si>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</si>
  <si>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</si>
  <si>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</si>
  <si>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</si>
  <si>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</si>
  <si>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</si>
  <si>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</si>
  <si>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</si>
  <si>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</si>
  <si>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</si>
  <si>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</si>
  <si>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</si>
  <si>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</si>
  <si>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</si>
  <si>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</si>
  <si>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</si>
  <si>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</si>
  <si>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</si>
  <si>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</si>
  <si>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</si>
  <si>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</si>
  <si>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Schanz, Michael</t>
  </si>
  <si>
    <t>3. Ersatzfahrer:</t>
  </si>
  <si>
    <t>Seifertser Betonklötze</t>
  </si>
  <si>
    <t>Henkel, Markus</t>
  </si>
  <si>
    <t>Hohmann, Matthias</t>
  </si>
  <si>
    <t>Menz, Julian</t>
  </si>
  <si>
    <t>Schuldt, Christopher</t>
  </si>
  <si>
    <t>Büttner, Volker</t>
  </si>
  <si>
    <t>Schanz, Uwe</t>
  </si>
  <si>
    <t>Füller, Sebastian</t>
  </si>
  <si>
    <t>Dombrowski, Sven</t>
  </si>
  <si>
    <t>Krenzer, Dietmar</t>
  </si>
  <si>
    <t>Grenzer, Kathrin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</si>
</sst>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11" fillId="5" borderId="5" xfId="1" applyBorder="1"/>
    <xf numFmtId="0" fontId="11" fillId="5" borderId="0" xfId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0" xfId="0" applyFill="1" applyBorder="1" applyAlignment="1">
      <alignment horizontal="left" vertical="center"/>
    </xf>
    <xf numFmtId="0" fontId="11" fillId="5" borderId="5" xfId="1" applyFont="1" applyBorder="1"/>
    <xf numFmtId="14" fontId="11" fillId="5" borderId="5" xfId="1" quotePrefix="1" applyNumberFormat="1" applyBorder="1"/>
    <xf numFmtId="0" fontId="11" fillId="5" borderId="7" xfId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98"/>
          <c:y val="2.763177218655444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Schanz, Michael Henkel, Markus Hohmann, Matthias Menz, Julian Schuldt, Christopher Büttner, Volker Schanz, Uwe Füller, Sebastian Dombrowski, Sven Krenzer, Dietmar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229.28999999999996</c:v>
                </c:pt>
                <c:pt idx="1">
                  <c:v>181.56</c:v>
                </c:pt>
                <c:pt idx="2">
                  <c:v>241.27</c:v>
                </c:pt>
                <c:pt idx="3">
                  <c:v>201.33999999999997</c:v>
                </c:pt>
                <c:pt idx="4">
                  <c:v>214.63</c:v>
                </c:pt>
                <c:pt idx="5">
                  <c:v>181.91</c:v>
                </c:pt>
                <c:pt idx="6">
                  <c:v>224.73999999999998</c:v>
                </c:pt>
                <c:pt idx="7">
                  <c:v>233.54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axId val="99352576"/>
        <c:axId val="99354112"/>
      </c:barChart>
      <c:catAx>
        <c:axId val="99352576"/>
        <c:scaling>
          <c:orientation val="minMax"/>
        </c:scaling>
        <c:axPos val="b"/>
        <c:tickLblPos val="nextTo"/>
        <c:crossAx val="99354112"/>
        <c:crosses val="autoZero"/>
        <c:auto val="1"/>
        <c:lblAlgn val="ctr"/>
        <c:lblOffset val="100"/>
      </c:catAx>
      <c:valAx>
        <c:axId val="99354112"/>
        <c:scaling>
          <c:orientation val="minMax"/>
        </c:scaling>
        <c:axPos val="l"/>
        <c:majorGridlines/>
        <c:numFmt formatCode="0.00" sourceLinked="1"/>
        <c:tickLblPos val="nextTo"/>
        <c:crossAx val="99352576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14</xdr:row>
      <xdr:rowOff>84667</xdr:rowOff>
    </xdr:from>
    <xdr:to>
      <xdr:col>0</xdr:col>
      <xdr:colOff>1576917</xdr:colOff>
      <xdr:row>20</xdr:row>
      <xdr:rowOff>137584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4000" y="306916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B33" sqref="B33:C37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39</v>
      </c>
      <c r="C1" s="15">
        <f>SUM(E4:E28)</f>
        <v>1768.63</v>
      </c>
      <c r="M1">
        <f>SUM(M4:M23)</f>
        <v>48</v>
      </c>
    </row>
    <row r="2" spans="1:14" ht="24" thickBot="1">
      <c r="A2" s="14" t="s">
        <v>11</v>
      </c>
      <c r="B2" s="22" t="s">
        <v>12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5" t="s">
        <v>26</v>
      </c>
      <c r="B4" s="36" t="s">
        <v>37</v>
      </c>
      <c r="C4" s="29" t="s">
        <v>17</v>
      </c>
      <c r="D4" s="3">
        <v>1</v>
      </c>
      <c r="E4" s="19">
        <f>SUM(F4:L4)*D4</f>
        <v>229.28999999999996</v>
      </c>
      <c r="F4" s="16">
        <v>36.08</v>
      </c>
      <c r="G4" s="6">
        <v>39</v>
      </c>
      <c r="H4" s="6">
        <v>38.619999999999997</v>
      </c>
      <c r="I4" s="6">
        <v>38.979999999999997</v>
      </c>
      <c r="J4" s="6">
        <v>38.53</v>
      </c>
      <c r="K4" s="6">
        <v>38.08</v>
      </c>
      <c r="L4" s="7">
        <v>0</v>
      </c>
      <c r="M4">
        <f>COUNTIF(F4:L4,"&gt;0")</f>
        <v>6</v>
      </c>
      <c r="N4" s="26">
        <f>MAX(F4:L4)</f>
        <v>39</v>
      </c>
    </row>
    <row r="5" spans="1:14" ht="15.75" thickBot="1">
      <c r="A5" s="35" t="s">
        <v>24</v>
      </c>
      <c r="B5" s="37" t="s">
        <v>40</v>
      </c>
      <c r="C5" s="29" t="s">
        <v>17</v>
      </c>
      <c r="D5" s="4">
        <v>1</v>
      </c>
      <c r="E5" s="20">
        <f t="shared" ref="E5:E28" si="0">SUM(F5:L5)*D5</f>
        <v>181.56</v>
      </c>
      <c r="F5" s="17">
        <v>36.14</v>
      </c>
      <c r="G5" s="8">
        <v>36.54</v>
      </c>
      <c r="H5" s="8">
        <v>36.090000000000003</v>
      </c>
      <c r="I5" s="8">
        <v>36.69</v>
      </c>
      <c r="J5" s="8">
        <v>36.1</v>
      </c>
      <c r="K5" s="8">
        <v>0</v>
      </c>
      <c r="L5" s="9">
        <v>0</v>
      </c>
      <c r="M5">
        <f t="shared" ref="M5:M28" si="1">COUNTIF(F5:L5,"&gt;0")</f>
        <v>5</v>
      </c>
      <c r="N5" s="26">
        <f t="shared" ref="N5:N28" si="2">MAX(F5:L5)</f>
        <v>36.69</v>
      </c>
    </row>
    <row r="6" spans="1:14" ht="15.75" thickBot="1">
      <c r="A6" s="35" t="s">
        <v>23</v>
      </c>
      <c r="B6" s="37" t="s">
        <v>41</v>
      </c>
      <c r="C6" s="29" t="s">
        <v>17</v>
      </c>
      <c r="D6" s="4">
        <v>1</v>
      </c>
      <c r="E6" s="20">
        <f t="shared" si="0"/>
        <v>241.27</v>
      </c>
      <c r="F6" s="17">
        <v>39.31</v>
      </c>
      <c r="G6" s="8">
        <v>40.520000000000003</v>
      </c>
      <c r="H6" s="8">
        <v>39.299999999999997</v>
      </c>
      <c r="I6" s="8">
        <v>40.82</v>
      </c>
      <c r="J6" s="8">
        <v>40.72</v>
      </c>
      <c r="K6" s="8">
        <v>40.6</v>
      </c>
      <c r="L6" s="9">
        <v>0</v>
      </c>
      <c r="M6">
        <f t="shared" si="1"/>
        <v>6</v>
      </c>
      <c r="N6" s="26">
        <f t="shared" si="2"/>
        <v>40.82</v>
      </c>
    </row>
    <row r="7" spans="1:14" ht="15.75" thickBot="1">
      <c r="A7" s="35" t="s">
        <v>25</v>
      </c>
      <c r="B7" s="37" t="s">
        <v>42</v>
      </c>
      <c r="C7" s="29" t="s">
        <v>17</v>
      </c>
      <c r="D7" s="4">
        <v>1</v>
      </c>
      <c r="E7" s="20">
        <f t="shared" si="0"/>
        <v>201.33999999999997</v>
      </c>
      <c r="F7" s="17">
        <v>34.03</v>
      </c>
      <c r="G7" s="8">
        <v>33.03</v>
      </c>
      <c r="H7" s="8">
        <v>32.22</v>
      </c>
      <c r="I7" s="8">
        <v>34</v>
      </c>
      <c r="J7" s="8">
        <v>33.549999999999997</v>
      </c>
      <c r="K7" s="8">
        <v>34.51</v>
      </c>
      <c r="L7" s="9">
        <v>0</v>
      </c>
      <c r="M7">
        <f t="shared" si="1"/>
        <v>6</v>
      </c>
      <c r="N7" s="26">
        <f t="shared" si="2"/>
        <v>34.51</v>
      </c>
    </row>
    <row r="8" spans="1:14" ht="15.75" thickBot="1">
      <c r="A8" s="35" t="s">
        <v>27</v>
      </c>
      <c r="B8" s="37" t="s">
        <v>43</v>
      </c>
      <c r="C8" s="29" t="s">
        <v>17</v>
      </c>
      <c r="D8" s="4">
        <v>1</v>
      </c>
      <c r="E8" s="20">
        <f t="shared" si="0"/>
        <v>214.63</v>
      </c>
      <c r="F8" s="17">
        <v>35.68</v>
      </c>
      <c r="G8" s="8">
        <v>36.44</v>
      </c>
      <c r="H8" s="8">
        <v>35.56</v>
      </c>
      <c r="I8" s="8">
        <v>36</v>
      </c>
      <c r="J8" s="8">
        <v>34.4</v>
      </c>
      <c r="K8" s="8">
        <v>36.549999999999997</v>
      </c>
      <c r="L8" s="9">
        <v>0</v>
      </c>
      <c r="M8">
        <f t="shared" si="1"/>
        <v>6</v>
      </c>
      <c r="N8" s="26">
        <f t="shared" si="2"/>
        <v>36.549999999999997</v>
      </c>
    </row>
    <row r="9" spans="1:14" ht="15.75" thickBot="1">
      <c r="A9" s="35" t="s">
        <v>28</v>
      </c>
      <c r="B9" s="37" t="s">
        <v>44</v>
      </c>
      <c r="C9" s="29" t="s">
        <v>17</v>
      </c>
      <c r="D9" s="4">
        <v>1</v>
      </c>
      <c r="E9" s="20">
        <f t="shared" si="0"/>
        <v>181.91</v>
      </c>
      <c r="F9" s="17">
        <v>37.35</v>
      </c>
      <c r="G9" s="8">
        <v>35.65</v>
      </c>
      <c r="H9" s="8">
        <v>36.020000000000003</v>
      </c>
      <c r="I9" s="8">
        <v>36.659999999999997</v>
      </c>
      <c r="J9" s="8">
        <v>36.229999999999997</v>
      </c>
      <c r="K9" s="8">
        <v>0</v>
      </c>
      <c r="L9" s="9">
        <v>0</v>
      </c>
      <c r="M9">
        <f t="shared" si="1"/>
        <v>5</v>
      </c>
      <c r="N9" s="26">
        <f t="shared" si="2"/>
        <v>37.35</v>
      </c>
    </row>
    <row r="10" spans="1:14" ht="15.75" thickBot="1">
      <c r="A10" s="35" t="s">
        <v>29</v>
      </c>
      <c r="B10" s="37" t="s">
        <v>45</v>
      </c>
      <c r="C10" s="29" t="s">
        <v>17</v>
      </c>
      <c r="D10" s="4">
        <v>1</v>
      </c>
      <c r="E10" s="20">
        <f t="shared" si="0"/>
        <v>224.73999999999998</v>
      </c>
      <c r="F10" s="17">
        <v>39.33</v>
      </c>
      <c r="G10" s="8">
        <v>36.15</v>
      </c>
      <c r="H10" s="8">
        <v>38.11</v>
      </c>
      <c r="I10" s="8">
        <v>36.119999999999997</v>
      </c>
      <c r="J10" s="8">
        <v>36.5</v>
      </c>
      <c r="K10" s="8">
        <v>38.53</v>
      </c>
      <c r="L10" s="9">
        <v>0</v>
      </c>
      <c r="M10">
        <f t="shared" si="1"/>
        <v>6</v>
      </c>
      <c r="N10" s="26">
        <f t="shared" si="2"/>
        <v>39.33</v>
      </c>
    </row>
    <row r="11" spans="1:14" ht="15.75" thickBot="1">
      <c r="A11" s="35" t="s">
        <v>30</v>
      </c>
      <c r="B11" s="37" t="s">
        <v>46</v>
      </c>
      <c r="C11" s="29" t="s">
        <v>17</v>
      </c>
      <c r="D11" s="4">
        <v>1</v>
      </c>
      <c r="E11" s="20">
        <f t="shared" si="0"/>
        <v>233.54</v>
      </c>
      <c r="F11" s="17">
        <v>41.21</v>
      </c>
      <c r="G11" s="8">
        <v>39.1</v>
      </c>
      <c r="H11" s="8">
        <v>38.979999999999997</v>
      </c>
      <c r="I11" s="8">
        <v>37.119999999999997</v>
      </c>
      <c r="J11" s="8">
        <v>38.82</v>
      </c>
      <c r="K11" s="8">
        <v>38.31</v>
      </c>
      <c r="L11" s="9">
        <v>0</v>
      </c>
      <c r="M11">
        <f t="shared" si="1"/>
        <v>6</v>
      </c>
      <c r="N11" s="26">
        <f t="shared" si="2"/>
        <v>41.21</v>
      </c>
    </row>
    <row r="12" spans="1:14" ht="15.75" thickBot="1">
      <c r="A12" s="35" t="s">
        <v>31</v>
      </c>
      <c r="B12" s="37" t="s">
        <v>47</v>
      </c>
      <c r="C12" s="29" t="s">
        <v>17</v>
      </c>
      <c r="D12" s="4">
        <v>1</v>
      </c>
      <c r="E12" s="20">
        <f t="shared" si="0"/>
        <v>0</v>
      </c>
      <c r="F12" s="17"/>
      <c r="G12" s="8"/>
      <c r="H12" s="8"/>
      <c r="I12" s="8"/>
      <c r="J12" s="8"/>
      <c r="K12" s="8"/>
      <c r="L12" s="9"/>
      <c r="M12">
        <f t="shared" si="1"/>
        <v>0</v>
      </c>
      <c r="N12" s="26">
        <f t="shared" si="2"/>
        <v>0</v>
      </c>
    </row>
    <row r="13" spans="1:14">
      <c r="A13" s="35" t="s">
        <v>32</v>
      </c>
      <c r="B13" s="38" t="s">
        <v>48</v>
      </c>
      <c r="C13" s="29" t="s">
        <v>17</v>
      </c>
      <c r="D13" s="4">
        <v>0.9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A14" s="35" t="s">
        <v>38</v>
      </c>
      <c r="B14" s="38" t="s">
        <v>49</v>
      </c>
      <c r="C14" s="40" t="s">
        <v>18</v>
      </c>
      <c r="D14" s="4">
        <v>1</v>
      </c>
      <c r="E14" s="20">
        <f t="shared" si="0"/>
        <v>60.35</v>
      </c>
      <c r="F14" s="17">
        <v>30.6</v>
      </c>
      <c r="G14" s="8">
        <v>29.75</v>
      </c>
      <c r="H14" s="8">
        <v>0</v>
      </c>
      <c r="I14" s="8">
        <v>0</v>
      </c>
      <c r="J14" s="8">
        <v>0</v>
      </c>
      <c r="K14" s="8">
        <v>0</v>
      </c>
      <c r="L14" s="9">
        <v>0</v>
      </c>
      <c r="M14">
        <f t="shared" si="1"/>
        <v>2</v>
      </c>
      <c r="N14" s="26">
        <f t="shared" si="2"/>
        <v>30.6</v>
      </c>
    </row>
    <row r="15" spans="1:14">
      <c r="B15" s="38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38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38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38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38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38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38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38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33</v>
      </c>
      <c r="B23" s="38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35</v>
      </c>
      <c r="B24" s="38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34</v>
      </c>
      <c r="B25" s="38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36</v>
      </c>
      <c r="B26" s="38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38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39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3" t="s">
        <v>20</v>
      </c>
      <c r="C31" s="34"/>
    </row>
    <row r="32" spans="1:14" ht="15.75">
      <c r="B32" s="30"/>
      <c r="C32" s="31"/>
    </row>
    <row r="33" spans="2:3" ht="15.75">
      <c r="B33" s="41"/>
      <c r="C33" s="31"/>
    </row>
    <row r="34" spans="2:3" ht="15.75">
      <c r="B34" s="30"/>
      <c r="C34" s="31"/>
    </row>
    <row r="35" spans="2:3" ht="15.75">
      <c r="B35" s="30"/>
      <c r="C35" s="31"/>
    </row>
    <row r="36" spans="2:3" ht="15.75">
      <c r="B36" s="42"/>
      <c r="C36" s="31"/>
    </row>
    <row r="37" spans="2:3" ht="16.5" thickBot="1">
      <c r="B37" s="43"/>
      <c r="C37" s="32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topLeftCell="A4" zoomScale="184" zoomScaleNormal="184" workbookViewId="0">
      <selection activeCell="B6" sqref="B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Schanz, Michael</v>
      </c>
      <c r="C5" s="26">
        <f>Teamübersicht!E4</f>
        <v>229.28999999999996</v>
      </c>
    </row>
    <row r="6" spans="1:3">
      <c r="A6" s="27">
        <v>2</v>
      </c>
      <c r="B6" s="28" t="str">
        <f>Teamübersicht!B5</f>
        <v>Henkel, Markus</v>
      </c>
      <c r="C6" s="26">
        <f>Teamübersicht!E5</f>
        <v>181.56</v>
      </c>
    </row>
    <row r="7" spans="1:3">
      <c r="A7" s="27">
        <v>3</v>
      </c>
      <c r="B7" s="28" t="str">
        <f>Teamübersicht!B6</f>
        <v>Hohmann, Matthias</v>
      </c>
      <c r="C7" s="26">
        <f>Teamübersicht!E6</f>
        <v>241.27</v>
      </c>
    </row>
    <row r="8" spans="1:3">
      <c r="A8" s="27">
        <v>4</v>
      </c>
      <c r="B8" s="28" t="str">
        <f>Teamübersicht!B7</f>
        <v>Menz, Julian</v>
      </c>
      <c r="C8" s="26">
        <f>Teamübersicht!E7</f>
        <v>201.33999999999997</v>
      </c>
    </row>
    <row r="9" spans="1:3">
      <c r="A9" s="27">
        <v>5</v>
      </c>
      <c r="B9" s="28" t="str">
        <f>Teamübersicht!B8</f>
        <v>Schuldt, Christopher</v>
      </c>
      <c r="C9" s="26">
        <f>Teamübersicht!E8</f>
        <v>214.63</v>
      </c>
    </row>
    <row r="10" spans="1:3">
      <c r="A10" s="27">
        <v>6</v>
      </c>
      <c r="B10" s="28" t="str">
        <f>Teamübersicht!B9</f>
        <v>Büttner, Volker</v>
      </c>
      <c r="C10" s="26">
        <f>Teamübersicht!E9</f>
        <v>181.91</v>
      </c>
    </row>
    <row r="11" spans="1:3">
      <c r="A11" s="27">
        <v>7</v>
      </c>
      <c r="B11" s="28" t="str">
        <f>Teamübersicht!B10</f>
        <v>Schanz, Uwe</v>
      </c>
      <c r="C11" s="26">
        <f>Teamübersicht!E10</f>
        <v>224.73999999999998</v>
      </c>
    </row>
    <row r="12" spans="1:3">
      <c r="A12" s="27">
        <v>8</v>
      </c>
      <c r="B12" s="28" t="str">
        <f>Teamübersicht!B11</f>
        <v>Füller, Sebastian</v>
      </c>
      <c r="C12" s="26">
        <f>Teamübersicht!E11</f>
        <v>233.54</v>
      </c>
    </row>
    <row r="13" spans="1:3">
      <c r="A13" s="27">
        <v>9</v>
      </c>
      <c r="B13" s="28" t="str">
        <f>Teamübersicht!B12</f>
        <v>Dombrowski, Sven</v>
      </c>
      <c r="C13" s="26">
        <f>Teamübersicht!E12</f>
        <v>0</v>
      </c>
    </row>
    <row r="14" spans="1:3">
      <c r="A14" s="27">
        <v>10</v>
      </c>
      <c r="B14" s="28" t="str">
        <f>Teamübersicht!B13</f>
        <v>Krenzer, Dietmar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2013-02-25T09:57:43Z</dcterms:modified>
</cp:coreProperties>
</file>