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<sst xmlns="http://schemas.openxmlformats.org/spreadsheetml/2006/main" count="74" uniqueCount="58">
  <si>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</si>
  <si>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</si>
  <si>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</si>
  <si>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</si>
  <si>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</si>
  <si>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</si>
  <si>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</si>
  <si>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</si>
  <si>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</si>
  <si>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</si>
  <si>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</si>
  <si>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</si>
  <si>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</si>
  <si>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</si>
  <si>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</si>
  <si>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</si>
  <si>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</si>
  <si>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</si>
  <si>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</si>
  <si>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</si>
  <si>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</si>
  <si>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</si>
  <si>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</si>
  <si>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</si>
  <si>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</si>
  <si>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</si>
  <si>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</si>
  <si>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</si>
  <si>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</si>
  <si>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</si>
  <si>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</si>
  <si>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</si>
  <si>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</si>
  <si>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</si>
  <si>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</si>
  <si>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</si>
  <si>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</si>
  <si>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</si>
  <si>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</si>
  <si>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</si>
  <si>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</si>
  <si>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</si>
  <si>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</si>
  <si>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</si>
  <si>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3. Ersatzfahrer :</t>
  </si>
  <si>
    <t>Schnapsidee</t>
  </si>
  <si>
    <t>Röder, Karina</t>
  </si>
  <si>
    <t>Schlöder, Elisabeth</t>
  </si>
  <si>
    <t>Juric, Klaudia</t>
  </si>
  <si>
    <t>Heil, Tatjana</t>
  </si>
  <si>
    <t>Dehler, Christina</t>
  </si>
  <si>
    <t>Schücke, Martina</t>
  </si>
  <si>
    <t>Worschech, Andrea</t>
  </si>
  <si>
    <t>Graner, Manuela</t>
  </si>
  <si>
    <t>Manns, Mechthild</t>
  </si>
  <si>
    <t>Schmitt, Brigitte</t>
  </si>
  <si>
    <t>Eckart, Lioba</t>
  </si>
  <si>
    <t>Penack, Anette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</si>
</sst>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76"/>
          <c:y val="2.763177218655439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Röder, Karina Schlöder, Elisabeth Juric, Klaudia Heil, Tatjana Dehler, Christina Schücke, Martina Worschech, Andrea Graner, Manuela Manns, Mechthild Schmitt, Brigitte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75.06</c:v>
                </c:pt>
                <c:pt idx="1">
                  <c:v>139.09</c:v>
                </c:pt>
                <c:pt idx="2">
                  <c:v>156.78</c:v>
                </c:pt>
                <c:pt idx="3">
                  <c:v>68.959999999999994</c:v>
                </c:pt>
                <c:pt idx="4">
                  <c:v>165.45</c:v>
                </c:pt>
                <c:pt idx="5">
                  <c:v>166.82</c:v>
                </c:pt>
                <c:pt idx="6">
                  <c:v>167.91</c:v>
                </c:pt>
                <c:pt idx="7">
                  <c:v>178.34999999999997</c:v>
                </c:pt>
                <c:pt idx="8">
                  <c:v>50.499000000000002</c:v>
                </c:pt>
                <c:pt idx="9">
                  <c:v>108.03999999999999</c:v>
                </c:pt>
              </c:numCache>
            </c:numRef>
          </c:val>
        </c:ser>
        <c:dLbls/>
        <c:axId val="100598144"/>
        <c:axId val="100599680"/>
      </c:barChart>
      <c:catAx>
        <c:axId val="100598144"/>
        <c:scaling>
          <c:orientation val="minMax"/>
        </c:scaling>
        <c:axPos val="b"/>
        <c:tickLblPos val="nextTo"/>
        <c:crossAx val="100599680"/>
        <c:crosses val="autoZero"/>
        <c:auto val="1"/>
        <c:lblAlgn val="ctr"/>
        <c:lblOffset val="100"/>
      </c:catAx>
      <c:valAx>
        <c:axId val="100599680"/>
        <c:scaling>
          <c:orientation val="minMax"/>
        </c:scaling>
        <c:axPos val="l"/>
        <c:majorGridlines/>
        <c:numFmt formatCode="0.00" sourceLinked="1"/>
        <c:tickLblPos val="nextTo"/>
        <c:crossAx val="10059814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B23" sqref="B23:B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45</v>
      </c>
      <c r="C1" s="15">
        <f>SUM(E4:E28)</f>
        <v>1276.9589999999998</v>
      </c>
      <c r="M1">
        <f>SUM(M4:M17)</f>
        <v>48</v>
      </c>
    </row>
    <row r="2" spans="1:14" ht="24" thickBot="1">
      <c r="A2" s="14" t="s">
        <v>11</v>
      </c>
      <c r="B2" s="22" t="s">
        <v>13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8" t="s">
        <v>33</v>
      </c>
      <c r="B4" s="39" t="s">
        <v>46</v>
      </c>
      <c r="C4" s="29" t="s">
        <v>18</v>
      </c>
      <c r="D4" s="3">
        <v>1</v>
      </c>
      <c r="E4" s="19">
        <f>SUM(F4:L4)*D4</f>
        <v>75.06</v>
      </c>
      <c r="F4" s="16">
        <v>25</v>
      </c>
      <c r="G4" s="6">
        <v>24.8</v>
      </c>
      <c r="H4" s="6">
        <v>25.26</v>
      </c>
      <c r="I4" s="6">
        <v>0</v>
      </c>
      <c r="J4" s="6">
        <v>0</v>
      </c>
      <c r="K4" s="6">
        <v>0</v>
      </c>
      <c r="L4" s="7">
        <v>0</v>
      </c>
      <c r="M4">
        <f>COUNTIF(F4:L4,"&gt;0")</f>
        <v>3</v>
      </c>
      <c r="N4" s="26">
        <f>MAX(F4:L4)</f>
        <v>25.26</v>
      </c>
    </row>
    <row r="5" spans="1:14" ht="15.75" thickBot="1">
      <c r="A5" s="38" t="s">
        <v>31</v>
      </c>
      <c r="B5" s="40" t="s">
        <v>47</v>
      </c>
      <c r="C5" s="29" t="s">
        <v>18</v>
      </c>
      <c r="D5" s="4">
        <v>1</v>
      </c>
      <c r="E5" s="20">
        <f t="shared" ref="E5:E28" si="0">SUM(F5:L5)*D5</f>
        <v>139.09</v>
      </c>
      <c r="F5" s="17">
        <v>22.87</v>
      </c>
      <c r="G5" s="8">
        <v>23.9</v>
      </c>
      <c r="H5" s="8">
        <v>23.04</v>
      </c>
      <c r="I5" s="8">
        <v>23.25</v>
      </c>
      <c r="J5" s="8">
        <v>22.93</v>
      </c>
      <c r="K5" s="8">
        <v>23.1</v>
      </c>
      <c r="L5" s="9">
        <v>0</v>
      </c>
      <c r="M5">
        <f t="shared" ref="M5:M28" si="1">COUNTIF(F5:L5,"&gt;0")</f>
        <v>6</v>
      </c>
      <c r="N5" s="26">
        <f t="shared" ref="N5:N28" si="2">MAX(F5:L5)</f>
        <v>23.9</v>
      </c>
    </row>
    <row r="6" spans="1:14" ht="15.75" thickBot="1">
      <c r="A6" s="38" t="s">
        <v>30</v>
      </c>
      <c r="B6" s="40" t="s">
        <v>48</v>
      </c>
      <c r="C6" s="29" t="s">
        <v>18</v>
      </c>
      <c r="D6" s="4">
        <v>1</v>
      </c>
      <c r="E6" s="20">
        <f t="shared" si="0"/>
        <v>156.78</v>
      </c>
      <c r="F6" s="17">
        <v>26.63</v>
      </c>
      <c r="G6" s="8">
        <v>25.7</v>
      </c>
      <c r="H6" s="8">
        <v>26.63</v>
      </c>
      <c r="I6" s="8">
        <v>26.05</v>
      </c>
      <c r="J6" s="8">
        <v>24.3</v>
      </c>
      <c r="K6" s="8">
        <v>27.47</v>
      </c>
      <c r="L6" s="9">
        <v>0</v>
      </c>
      <c r="M6">
        <f t="shared" si="1"/>
        <v>6</v>
      </c>
      <c r="N6" s="26">
        <f t="shared" si="2"/>
        <v>27.47</v>
      </c>
    </row>
    <row r="7" spans="1:14" ht="15.75" thickBot="1">
      <c r="A7" s="38" t="s">
        <v>32</v>
      </c>
      <c r="B7" s="40" t="s">
        <v>49</v>
      </c>
      <c r="C7" s="29" t="s">
        <v>18</v>
      </c>
      <c r="D7" s="4">
        <v>1</v>
      </c>
      <c r="E7" s="20">
        <f t="shared" si="0"/>
        <v>68.959999999999994</v>
      </c>
      <c r="F7" s="17">
        <v>21.93</v>
      </c>
      <c r="G7" s="8">
        <v>23.87</v>
      </c>
      <c r="H7" s="8">
        <v>23.16</v>
      </c>
      <c r="I7" s="8">
        <v>0</v>
      </c>
      <c r="J7" s="8">
        <v>0</v>
      </c>
      <c r="K7" s="8">
        <v>0</v>
      </c>
      <c r="L7" s="9">
        <v>0</v>
      </c>
      <c r="M7">
        <f t="shared" si="1"/>
        <v>3</v>
      </c>
      <c r="N7" s="26">
        <f t="shared" si="2"/>
        <v>23.87</v>
      </c>
    </row>
    <row r="8" spans="1:14" ht="15.75" thickBot="1">
      <c r="A8" s="38" t="s">
        <v>34</v>
      </c>
      <c r="B8" s="40" t="s">
        <v>50</v>
      </c>
      <c r="C8" s="29" t="s">
        <v>18</v>
      </c>
      <c r="D8" s="4">
        <v>1</v>
      </c>
      <c r="E8" s="20">
        <f t="shared" si="0"/>
        <v>165.45</v>
      </c>
      <c r="F8" s="17">
        <v>27.9</v>
      </c>
      <c r="G8" s="8">
        <v>26.33</v>
      </c>
      <c r="H8" s="8">
        <v>27.95</v>
      </c>
      <c r="I8" s="8">
        <v>28.29</v>
      </c>
      <c r="J8" s="8">
        <v>26.51</v>
      </c>
      <c r="K8" s="8">
        <v>28.47</v>
      </c>
      <c r="L8" s="9">
        <v>0</v>
      </c>
      <c r="M8">
        <f t="shared" si="1"/>
        <v>6</v>
      </c>
      <c r="N8" s="26">
        <f t="shared" si="2"/>
        <v>28.47</v>
      </c>
    </row>
    <row r="9" spans="1:14" ht="15.75" thickBot="1">
      <c r="A9" s="38" t="s">
        <v>35</v>
      </c>
      <c r="B9" s="40" t="s">
        <v>51</v>
      </c>
      <c r="C9" s="29" t="s">
        <v>18</v>
      </c>
      <c r="D9" s="4">
        <v>1</v>
      </c>
      <c r="E9" s="20">
        <f t="shared" si="0"/>
        <v>166.82</v>
      </c>
      <c r="F9" s="17">
        <v>28.2</v>
      </c>
      <c r="G9" s="8">
        <v>26.72</v>
      </c>
      <c r="H9" s="8">
        <v>28.39</v>
      </c>
      <c r="I9" s="8">
        <v>27.86</v>
      </c>
      <c r="J9" s="8">
        <v>26.46</v>
      </c>
      <c r="K9" s="8">
        <v>29.19</v>
      </c>
      <c r="L9" s="9">
        <v>0</v>
      </c>
      <c r="M9">
        <f t="shared" si="1"/>
        <v>6</v>
      </c>
      <c r="N9" s="26">
        <f t="shared" si="2"/>
        <v>29.19</v>
      </c>
    </row>
    <row r="10" spans="1:14" ht="15.75" thickBot="1">
      <c r="A10" s="38" t="s">
        <v>36</v>
      </c>
      <c r="B10" s="40" t="s">
        <v>52</v>
      </c>
      <c r="C10" s="29" t="s">
        <v>18</v>
      </c>
      <c r="D10" s="4">
        <v>1</v>
      </c>
      <c r="E10" s="20">
        <f t="shared" si="0"/>
        <v>167.91</v>
      </c>
      <c r="F10" s="17">
        <v>28.33</v>
      </c>
      <c r="G10" s="8">
        <v>27.4</v>
      </c>
      <c r="H10" s="8">
        <v>28.49</v>
      </c>
      <c r="I10" s="8">
        <v>27.44</v>
      </c>
      <c r="J10" s="8">
        <v>27.75</v>
      </c>
      <c r="K10" s="8">
        <v>28.5</v>
      </c>
      <c r="L10" s="9">
        <v>0</v>
      </c>
      <c r="M10">
        <f t="shared" si="1"/>
        <v>6</v>
      </c>
      <c r="N10" s="26">
        <f t="shared" si="2"/>
        <v>28.5</v>
      </c>
    </row>
    <row r="11" spans="1:14" ht="15.75" thickBot="1">
      <c r="A11" s="38" t="s">
        <v>37</v>
      </c>
      <c r="B11" s="40" t="s">
        <v>53</v>
      </c>
      <c r="C11" s="29" t="s">
        <v>18</v>
      </c>
      <c r="D11" s="4">
        <v>1</v>
      </c>
      <c r="E11" s="20">
        <f t="shared" si="0"/>
        <v>178.34999999999997</v>
      </c>
      <c r="F11" s="17">
        <v>31</v>
      </c>
      <c r="G11" s="8">
        <v>28.8</v>
      </c>
      <c r="H11" s="8">
        <v>30.74</v>
      </c>
      <c r="I11" s="8">
        <v>29.24</v>
      </c>
      <c r="J11" s="8">
        <v>26.81</v>
      </c>
      <c r="K11" s="8">
        <v>31.76</v>
      </c>
      <c r="L11" s="9">
        <v>0</v>
      </c>
      <c r="M11">
        <f t="shared" si="1"/>
        <v>6</v>
      </c>
      <c r="N11" s="26">
        <f t="shared" si="2"/>
        <v>31.76</v>
      </c>
    </row>
    <row r="12" spans="1:14" ht="15.75" thickBot="1">
      <c r="A12" s="38" t="s">
        <v>38</v>
      </c>
      <c r="B12" s="40" t="s">
        <v>54</v>
      </c>
      <c r="C12" s="29" t="s">
        <v>18</v>
      </c>
      <c r="D12" s="4">
        <v>0.9</v>
      </c>
      <c r="E12" s="20">
        <f t="shared" si="0"/>
        <v>50.499000000000002</v>
      </c>
      <c r="F12" s="17">
        <v>27.31</v>
      </c>
      <c r="G12" s="8">
        <v>28.8</v>
      </c>
      <c r="H12" s="8">
        <v>0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2</v>
      </c>
      <c r="N12" s="26">
        <f t="shared" si="2"/>
        <v>28.8</v>
      </c>
    </row>
    <row r="13" spans="1:14" ht="15.75" thickBot="1">
      <c r="A13" s="38" t="s">
        <v>39</v>
      </c>
      <c r="B13" s="41" t="s">
        <v>55</v>
      </c>
      <c r="C13" s="29" t="s">
        <v>18</v>
      </c>
      <c r="D13" s="4">
        <v>1</v>
      </c>
      <c r="E13" s="20">
        <f t="shared" si="0"/>
        <v>108.03999999999999</v>
      </c>
      <c r="F13" s="17">
        <v>26.5</v>
      </c>
      <c r="G13" s="8">
        <v>26.66</v>
      </c>
      <c r="H13" s="8">
        <v>27.3</v>
      </c>
      <c r="I13" s="8">
        <v>27.58</v>
      </c>
      <c r="J13" s="8">
        <v>0</v>
      </c>
      <c r="K13" s="8">
        <v>0</v>
      </c>
      <c r="L13" s="9">
        <v>0</v>
      </c>
      <c r="M13">
        <f t="shared" si="1"/>
        <v>4</v>
      </c>
      <c r="N13" s="26">
        <f t="shared" si="2"/>
        <v>27.58</v>
      </c>
    </row>
    <row r="14" spans="1:14" ht="15.75" thickBot="1">
      <c r="A14" s="38" t="s">
        <v>44</v>
      </c>
      <c r="B14" s="41" t="s">
        <v>56</v>
      </c>
      <c r="C14" s="29" t="s">
        <v>18</v>
      </c>
      <c r="D14" s="4">
        <v>0.9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1" t="s">
        <v>57</v>
      </c>
      <c r="C15" s="29" t="s">
        <v>18</v>
      </c>
      <c r="D15" s="4">
        <v>0.9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1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1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1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1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1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1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1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1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1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1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1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1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2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5" t="s">
        <v>20</v>
      </c>
      <c r="C31" s="36"/>
    </row>
    <row r="32" spans="1:14" ht="15.75">
      <c r="B32" s="30"/>
      <c r="C32" s="31"/>
    </row>
    <row r="33" spans="2:3" ht="15.75">
      <c r="B33" s="37" t="s">
        <v>29</v>
      </c>
      <c r="C33" s="31"/>
    </row>
    <row r="34" spans="2:3" ht="15.75">
      <c r="B34" s="32" t="s">
        <v>23</v>
      </c>
      <c r="C34" s="31" t="s">
        <v>24</v>
      </c>
    </row>
    <row r="35" spans="2:3" ht="15.75">
      <c r="B35" s="32" t="s">
        <v>25</v>
      </c>
      <c r="C35" s="31" t="s">
        <v>26</v>
      </c>
    </row>
    <row r="36" spans="2:3" ht="15.75">
      <c r="B36" s="32" t="s">
        <v>27</v>
      </c>
      <c r="C36" s="31"/>
    </row>
    <row r="37" spans="2:3" ht="16.5" thickBot="1">
      <c r="B37" s="33" t="s">
        <v>28</v>
      </c>
      <c r="C37" s="34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Röder, Karina</v>
      </c>
      <c r="C5" s="26">
        <f>Teamübersicht!E4</f>
        <v>75.06</v>
      </c>
    </row>
    <row r="6" spans="1:3">
      <c r="A6" s="27">
        <v>2</v>
      </c>
      <c r="B6" s="28" t="str">
        <f>Teamübersicht!B5</f>
        <v>Schlöder, Elisabeth</v>
      </c>
      <c r="C6" s="26">
        <f>Teamübersicht!E5</f>
        <v>139.09</v>
      </c>
    </row>
    <row r="7" spans="1:3">
      <c r="A7" s="27">
        <v>3</v>
      </c>
      <c r="B7" s="28" t="str">
        <f>Teamübersicht!B6</f>
        <v>Juric, Klaudia</v>
      </c>
      <c r="C7" s="26">
        <f>Teamübersicht!E6</f>
        <v>156.78</v>
      </c>
    </row>
    <row r="8" spans="1:3">
      <c r="A8" s="27">
        <v>4</v>
      </c>
      <c r="B8" s="28" t="str">
        <f>Teamübersicht!B7</f>
        <v>Heil, Tatjana</v>
      </c>
      <c r="C8" s="26">
        <f>Teamübersicht!E7</f>
        <v>68.959999999999994</v>
      </c>
    </row>
    <row r="9" spans="1:3">
      <c r="A9" s="27">
        <v>5</v>
      </c>
      <c r="B9" s="28" t="str">
        <f>Teamübersicht!B8</f>
        <v>Dehler, Christina</v>
      </c>
      <c r="C9" s="26">
        <f>Teamübersicht!E8</f>
        <v>165.45</v>
      </c>
    </row>
    <row r="10" spans="1:3">
      <c r="A10" s="27">
        <v>6</v>
      </c>
      <c r="B10" s="28" t="str">
        <f>Teamübersicht!B9</f>
        <v>Schücke, Martina</v>
      </c>
      <c r="C10" s="26">
        <f>Teamübersicht!E9</f>
        <v>166.82</v>
      </c>
    </row>
    <row r="11" spans="1:3">
      <c r="A11" s="27">
        <v>7</v>
      </c>
      <c r="B11" s="28" t="str">
        <f>Teamübersicht!B10</f>
        <v>Worschech, Andrea</v>
      </c>
      <c r="C11" s="26">
        <f>Teamübersicht!E10</f>
        <v>167.91</v>
      </c>
    </row>
    <row r="12" spans="1:3">
      <c r="A12" s="27">
        <v>8</v>
      </c>
      <c r="B12" s="28" t="str">
        <f>Teamübersicht!B11</f>
        <v>Graner, Manuela</v>
      </c>
      <c r="C12" s="26">
        <f>Teamübersicht!E11</f>
        <v>178.34999999999997</v>
      </c>
    </row>
    <row r="13" spans="1:3">
      <c r="A13" s="27">
        <v>9</v>
      </c>
      <c r="B13" s="28" t="str">
        <f>Teamübersicht!B12</f>
        <v>Manns, Mechthild</v>
      </c>
      <c r="C13" s="26">
        <f>Teamübersicht!E12</f>
        <v>50.499000000000002</v>
      </c>
    </row>
    <row r="14" spans="1:3">
      <c r="A14" s="27">
        <v>10</v>
      </c>
      <c r="B14" s="28" t="str">
        <f>Teamübersicht!B13</f>
        <v>Schmitt, Brigitte</v>
      </c>
      <c r="C14" s="26">
        <f>Teamübersicht!E13</f>
        <v>108.03999999999999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2013-02-25T09:57:24Z</dcterms:modified>
</cp:coreProperties>
</file>