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E13"/>
  <c r="C14" i="3"/>
  <c r="B5"/>
  <c r="B6"/>
  <c r="B7"/>
  <c r="B8"/>
  <c r="B9"/>
  <c r="B10"/>
  <c r="B11"/>
  <c r="B12"/>
  <c r="B13"/>
  <c r="B14"/>
  <c r="E5" i="1"/>
  <c r="C6" i="3"/>
  <c r="E6" i="1"/>
  <c r="C7" i="3" s="1"/>
  <c r="E7" i="1"/>
  <c r="C8" i="3"/>
  <c r="E8" i="1"/>
  <c r="C9" i="3" s="1"/>
  <c r="E9" i="1"/>
  <c r="C10" i="3"/>
  <c r="E10" i="1"/>
  <c r="C11" i="3" s="1"/>
  <c r="E11" i="1"/>
  <c r="C12" i="3"/>
  <c r="E12" i="1"/>
  <c r="C13" i="3" s="1"/>
  <c r="E14" i="1"/>
  <c r="E15"/>
  <c r="E16"/>
  <c r="E17"/>
  <c r="E18"/>
  <c r="E19"/>
  <c r="E20"/>
  <c r="E21"/>
  <c r="E22"/>
  <c r="E23"/>
  <c r="E24"/>
  <c r="E25"/>
  <c r="E26"/>
  <c r="E27"/>
  <c r="E28"/>
  <c r="E4"/>
  <c r="C1" s="1"/>
  <c r="C5" i="3" l="1"/>
  <c r="M1" i="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<sst xmlns="http://schemas.openxmlformats.org/spreadsheetml/2006/main" count="67" uniqueCount="52">
  <si>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</si>
  <si>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</si>
  <si>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</si>
  <si>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</si>
  <si>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</si>
  <si>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</si>
  <si>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</si>
  <si>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</si>
  <si>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</si>
  <si>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</si>
  <si>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</si>
  <si>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</si>
  <si>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</si>
  <si>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</si>
  <si>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</si>
  <si>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</si>
  <si>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</si>
  <si>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</si>
  <si>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</si>
  <si>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</si>
  <si>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</si>
  <si>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</si>
  <si>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</si>
  <si>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</si>
  <si>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</si>
  <si>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</si>
  <si>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</si>
  <si>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</si>
  <si>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</si>
  <si>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</si>
  <si>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</si>
  <si>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</si>
  <si>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</si>
  <si>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</si>
  <si>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</si>
  <si>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</si>
  <si>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</si>
  <si>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</si>
  <si>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</si>
  <si>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</si>
  <si>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Radsportfreunde Welkers</t>
  </si>
  <si>
    <t>Leitschuh, Thorsten</t>
  </si>
  <si>
    <t>Schmelz, Winfried</t>
  </si>
  <si>
    <t>Eib, Tanja</t>
  </si>
  <si>
    <t>Bolz, Thomas</t>
  </si>
  <si>
    <t>Buch, Sascha</t>
  </si>
  <si>
    <t>Schlag, Jürgen</t>
  </si>
  <si>
    <t>Eib, Stefan</t>
  </si>
  <si>
    <t>Kramer, Christian</t>
  </si>
  <si>
    <t>Schäfer, Anja</t>
  </si>
  <si>
    <t>Hardt, Friedhelm</t>
  </si>
  <si>
    <t>Frohnapfel Tobias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</si>
</sst>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10"/>
      <name val="Calibri"/>
      <family val="2"/>
    </font>
    <font>
      <b/>
      <sz val="18"/>
      <color indexed="8"/>
      <name val="Calibri"/>
      <family val="2"/>
    </font>
    <font>
      <b/>
      <u/>
      <sz val="20"/>
      <color indexed="8"/>
      <name val="Calibri"/>
      <family val="2"/>
    </font>
    <font>
      <sz val="12"/>
      <color indexed="60"/>
      <name val="Arial"/>
      <family val="2"/>
    </font>
    <font>
      <sz val="12"/>
      <color indexed="10"/>
      <name val="Arial"/>
      <family val="2"/>
    </font>
    <font>
      <sz val="12"/>
      <color rgb="FF9C65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5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5" xfId="0" applyNumberFormat="1" applyBorder="1"/>
    <xf numFmtId="2" fontId="0" fillId="2" borderId="6" xfId="0" applyNumberFormat="1" applyFill="1" applyBorder="1"/>
    <xf numFmtId="2" fontId="0" fillId="0" borderId="7" xfId="0" applyNumberFormat="1" applyBorder="1"/>
    <xf numFmtId="2" fontId="0" fillId="2" borderId="8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17" xfId="0" applyFill="1" applyBorder="1"/>
    <xf numFmtId="0" fontId="13" fillId="5" borderId="20" xfId="1" applyBorder="1"/>
    <xf numFmtId="0" fontId="13" fillId="5" borderId="0" xfId="1" applyBorder="1"/>
    <xf numFmtId="0" fontId="13" fillId="5" borderId="20" xfId="1" quotePrefix="1" applyBorder="1"/>
    <xf numFmtId="0" fontId="13" fillId="5" borderId="21" xfId="1" quotePrefix="1" applyBorder="1"/>
    <xf numFmtId="0" fontId="13" fillId="5" borderId="2" xfId="1" applyBorder="1"/>
    <xf numFmtId="0" fontId="12" fillId="5" borderId="22" xfId="1" applyFont="1" applyBorder="1" applyAlignment="1">
      <alignment horizontal="center"/>
    </xf>
    <xf numFmtId="0" fontId="13" fillId="5" borderId="23" xfId="1" applyBorder="1"/>
    <xf numFmtId="0" fontId="11" fillId="5" borderId="20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1" fillId="0" borderId="0" xfId="0" quotePrefix="1" applyFont="1" applyAlignment="1">
      <alignment horizontal="left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86439195116"/>
          <c:y val="2.7631962671332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5416840447673462E-2"/>
          <c:y val="0.32638999562579907"/>
          <c:w val="0.63333462185592004"/>
          <c:h val="0.54166850337898564"/>
        </c:manualLayout>
      </c:layout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Leitschuh, Thorsten Schmelz, Winfried Eib, Tanja Bolz, Thomas Buch, Sascha Schlag, Jürgen Eib, Stefan Kramer, Christian Schäfer, Anja Hardt, Friedhelm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205.13000000000002</c:v>
                </c:pt>
                <c:pt idx="1">
                  <c:v>207.95999999999998</c:v>
                </c:pt>
                <c:pt idx="2">
                  <c:v>153.94</c:v>
                </c:pt>
                <c:pt idx="3">
                  <c:v>170.97</c:v>
                </c:pt>
                <c:pt idx="4">
                  <c:v>0</c:v>
                </c:pt>
                <c:pt idx="5">
                  <c:v>236.8</c:v>
                </c:pt>
                <c:pt idx="6">
                  <c:v>224.38</c:v>
                </c:pt>
                <c:pt idx="7">
                  <c:v>178.03</c:v>
                </c:pt>
                <c:pt idx="8">
                  <c:v>89.14</c:v>
                </c:pt>
                <c:pt idx="9">
                  <c:v>48.213000000000001</c:v>
                </c:pt>
              </c:numCache>
            </c:numRef>
          </c:val>
        </c:ser>
        <c:dLbls/>
        <c:axId val="99942400"/>
        <c:axId val="99943936"/>
      </c:barChart>
      <c:catAx>
        <c:axId val="99942400"/>
        <c:scaling>
          <c:orientation val="minMax"/>
        </c:scaling>
        <c:axPos val="b"/>
        <c:numFmt formatCode="General" sourceLinked="1"/>
        <c:tickLblPos val="nextTo"/>
        <c:crossAx val="99943936"/>
        <c:crosses val="autoZero"/>
        <c:auto val="1"/>
        <c:lblAlgn val="ctr"/>
        <c:lblOffset val="100"/>
      </c:catAx>
      <c:valAx>
        <c:axId val="99943936"/>
        <c:scaling>
          <c:orientation val="minMax"/>
        </c:scaling>
        <c:axPos val="l"/>
        <c:majorGridlines/>
        <c:numFmt formatCode="0.00" sourceLinked="1"/>
        <c:tickLblPos val="nextTo"/>
        <c:crossAx val="9994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4583486439195101"/>
          <c:y val="0.20833406240886559"/>
          <c:w val="0.98958530183727011"/>
          <c:h val="0.2916677602799651"/>
        </c:manualLayout>
      </c:layout>
    </c:legend>
    <c:plotVisOnly val="1"/>
    <c:dispBlanksAs val="gap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125942</xdr:rowOff>
    </xdr:from>
    <xdr:to>
      <xdr:col>0</xdr:col>
      <xdr:colOff>1566586</xdr:colOff>
      <xdr:row>20</xdr:row>
      <xdr:rowOff>171193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9</xdr:col>
      <xdr:colOff>114300</xdr:colOff>
      <xdr:row>15</xdr:row>
      <xdr:rowOff>76200</xdr:rowOff>
    </xdr:to>
    <xdr:graphicFrame macro="">
      <xdr:nvGraphicFramePr>
        <xdr:cNvPr id="205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3" sqref="A23:A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40</v>
      </c>
      <c r="C1" s="15">
        <f>SUM(E4:E28)</f>
        <v>1607.3329999999999</v>
      </c>
      <c r="M1">
        <f>SUM(M4:M18)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9" t="s">
        <v>33</v>
      </c>
      <c r="B4" s="40" t="s">
        <v>41</v>
      </c>
      <c r="C4" s="29" t="s">
        <v>17</v>
      </c>
      <c r="D4" s="3">
        <v>1</v>
      </c>
      <c r="E4" s="19">
        <f>SUM(F4:L4)*D4</f>
        <v>205.13000000000002</v>
      </c>
      <c r="F4" s="16">
        <v>33.1</v>
      </c>
      <c r="G4" s="6">
        <v>35.67</v>
      </c>
      <c r="H4" s="6">
        <v>34.4</v>
      </c>
      <c r="I4" s="6">
        <v>32.19</v>
      </c>
      <c r="J4" s="6">
        <v>35.520000000000003</v>
      </c>
      <c r="K4" s="6">
        <v>34.25</v>
      </c>
      <c r="L4" s="7">
        <v>0</v>
      </c>
      <c r="M4">
        <f>COUNTIF(F4:L4,"&gt;0")</f>
        <v>6</v>
      </c>
      <c r="N4" s="26">
        <f>MAX(F4:L4)</f>
        <v>35.67</v>
      </c>
    </row>
    <row r="5" spans="1:14">
      <c r="A5" s="39" t="s">
        <v>31</v>
      </c>
      <c r="B5" s="41" t="s">
        <v>42</v>
      </c>
      <c r="C5" s="29" t="s">
        <v>17</v>
      </c>
      <c r="D5" s="4">
        <v>1</v>
      </c>
      <c r="E5" s="20">
        <f t="shared" ref="E5:E28" si="0">SUM(F5:L5)*D5</f>
        <v>207.95999999999998</v>
      </c>
      <c r="F5" s="17">
        <v>37.11</v>
      </c>
      <c r="G5" s="8">
        <v>36.53</v>
      </c>
      <c r="H5" s="8">
        <v>33.72</v>
      </c>
      <c r="I5" s="8">
        <v>33.299999999999997</v>
      </c>
      <c r="J5" s="8">
        <v>34.11</v>
      </c>
      <c r="K5" s="8">
        <v>33.19</v>
      </c>
      <c r="L5" s="9">
        <v>0</v>
      </c>
      <c r="M5">
        <f t="shared" ref="M5:M28" si="1">COUNTIF(F5:L5,"&gt;0")</f>
        <v>6</v>
      </c>
      <c r="N5" s="26">
        <f t="shared" ref="N5:N28" si="2">MAX(F5:L5)</f>
        <v>37.11</v>
      </c>
    </row>
    <row r="6" spans="1:14" ht="15.75" thickBot="1">
      <c r="A6" s="39" t="s">
        <v>30</v>
      </c>
      <c r="B6" s="41" t="s">
        <v>43</v>
      </c>
      <c r="C6" s="30" t="s">
        <v>18</v>
      </c>
      <c r="D6" s="4">
        <v>1</v>
      </c>
      <c r="E6" s="20">
        <f t="shared" si="0"/>
        <v>153.94</v>
      </c>
      <c r="F6" s="17">
        <v>20.6</v>
      </c>
      <c r="G6" s="8">
        <v>25.37</v>
      </c>
      <c r="H6" s="8">
        <v>27.15</v>
      </c>
      <c r="I6" s="8">
        <v>26.03</v>
      </c>
      <c r="J6" s="8">
        <v>25.7</v>
      </c>
      <c r="K6" s="8">
        <v>29.09</v>
      </c>
      <c r="L6" s="9">
        <v>0</v>
      </c>
      <c r="M6">
        <f t="shared" si="1"/>
        <v>6</v>
      </c>
      <c r="N6" s="26">
        <f t="shared" si="2"/>
        <v>29.09</v>
      </c>
    </row>
    <row r="7" spans="1:14" ht="15.75" thickBot="1">
      <c r="A7" s="39" t="s">
        <v>32</v>
      </c>
      <c r="B7" s="41" t="s">
        <v>44</v>
      </c>
      <c r="C7" s="29" t="s">
        <v>17</v>
      </c>
      <c r="D7" s="4">
        <v>1</v>
      </c>
      <c r="E7" s="20">
        <f t="shared" si="0"/>
        <v>170.97</v>
      </c>
      <c r="F7" s="17">
        <v>34.35</v>
      </c>
      <c r="G7" s="8">
        <v>33.96</v>
      </c>
      <c r="H7" s="8">
        <v>34.61</v>
      </c>
      <c r="I7" s="8">
        <v>33.619999999999997</v>
      </c>
      <c r="J7" s="8">
        <v>34.43</v>
      </c>
      <c r="K7" s="8">
        <v>0</v>
      </c>
      <c r="L7" s="9">
        <v>0</v>
      </c>
      <c r="M7">
        <f t="shared" si="1"/>
        <v>5</v>
      </c>
      <c r="N7" s="26">
        <f t="shared" si="2"/>
        <v>34.61</v>
      </c>
    </row>
    <row r="8" spans="1:14" ht="15.75" thickBot="1">
      <c r="A8" s="39" t="s">
        <v>34</v>
      </c>
      <c r="B8" s="41" t="s">
        <v>45</v>
      </c>
      <c r="C8" s="29" t="s">
        <v>17</v>
      </c>
      <c r="D8" s="4">
        <v>0.9</v>
      </c>
      <c r="E8" s="20">
        <f t="shared" si="0"/>
        <v>0</v>
      </c>
      <c r="F8" s="17"/>
      <c r="G8" s="8"/>
      <c r="H8" s="8"/>
      <c r="I8" s="8"/>
      <c r="J8" s="8"/>
      <c r="K8" s="8"/>
      <c r="L8" s="9"/>
      <c r="M8">
        <f t="shared" si="1"/>
        <v>0</v>
      </c>
      <c r="N8" s="26">
        <f t="shared" si="2"/>
        <v>0</v>
      </c>
    </row>
    <row r="9" spans="1:14" ht="15.75" thickBot="1">
      <c r="A9" s="39" t="s">
        <v>35</v>
      </c>
      <c r="B9" s="41" t="s">
        <v>46</v>
      </c>
      <c r="C9" s="29" t="s">
        <v>17</v>
      </c>
      <c r="D9" s="4">
        <v>1</v>
      </c>
      <c r="E9" s="20">
        <f t="shared" si="0"/>
        <v>236.8</v>
      </c>
      <c r="F9" s="17">
        <v>39.28</v>
      </c>
      <c r="G9" s="8">
        <v>38.79</v>
      </c>
      <c r="H9" s="8">
        <v>40.26</v>
      </c>
      <c r="I9" s="8">
        <v>39.42</v>
      </c>
      <c r="J9" s="8">
        <v>38.94</v>
      </c>
      <c r="K9" s="8">
        <v>40.11</v>
      </c>
      <c r="L9" s="9">
        <v>0</v>
      </c>
      <c r="M9">
        <f t="shared" si="1"/>
        <v>6</v>
      </c>
      <c r="N9" s="26">
        <f t="shared" si="2"/>
        <v>40.26</v>
      </c>
    </row>
    <row r="10" spans="1:14" ht="15.75" thickBot="1">
      <c r="A10" s="39" t="s">
        <v>36</v>
      </c>
      <c r="B10" s="41" t="s">
        <v>47</v>
      </c>
      <c r="C10" s="29" t="s">
        <v>17</v>
      </c>
      <c r="D10" s="4">
        <v>1</v>
      </c>
      <c r="E10" s="20">
        <f t="shared" si="0"/>
        <v>224.38</v>
      </c>
      <c r="F10" s="17">
        <v>38.31</v>
      </c>
      <c r="G10" s="8">
        <v>35.549999999999997</v>
      </c>
      <c r="H10" s="8">
        <v>38.72</v>
      </c>
      <c r="I10" s="8">
        <v>37.18</v>
      </c>
      <c r="J10" s="8">
        <v>35.97</v>
      </c>
      <c r="K10" s="8">
        <v>38.65</v>
      </c>
      <c r="L10" s="9">
        <v>0</v>
      </c>
      <c r="M10">
        <f t="shared" si="1"/>
        <v>6</v>
      </c>
      <c r="N10" s="26">
        <f t="shared" si="2"/>
        <v>38.72</v>
      </c>
    </row>
    <row r="11" spans="1:14">
      <c r="A11" s="39" t="s">
        <v>37</v>
      </c>
      <c r="B11" s="41" t="s">
        <v>48</v>
      </c>
      <c r="C11" s="29" t="s">
        <v>17</v>
      </c>
      <c r="D11" s="4">
        <v>1</v>
      </c>
      <c r="E11" s="20">
        <f t="shared" si="0"/>
        <v>178.03</v>
      </c>
      <c r="F11" s="17">
        <v>36.39</v>
      </c>
      <c r="G11" s="8">
        <v>34.65</v>
      </c>
      <c r="H11" s="8">
        <v>34.9</v>
      </c>
      <c r="I11" s="8">
        <v>34.9</v>
      </c>
      <c r="J11" s="8">
        <v>37.19</v>
      </c>
      <c r="K11" s="8">
        <v>0</v>
      </c>
      <c r="L11" s="9">
        <v>0</v>
      </c>
      <c r="M11">
        <f t="shared" si="1"/>
        <v>5</v>
      </c>
      <c r="N11" s="26">
        <f t="shared" si="2"/>
        <v>37.19</v>
      </c>
    </row>
    <row r="12" spans="1:14" ht="15.75" thickBot="1">
      <c r="A12" s="39" t="s">
        <v>38</v>
      </c>
      <c r="B12" s="41" t="s">
        <v>49</v>
      </c>
      <c r="C12" s="30" t="s">
        <v>18</v>
      </c>
      <c r="D12" s="4">
        <v>1</v>
      </c>
      <c r="E12" s="20">
        <f t="shared" si="0"/>
        <v>89.14</v>
      </c>
      <c r="F12" s="17">
        <v>29.73</v>
      </c>
      <c r="G12" s="8">
        <v>30.64</v>
      </c>
      <c r="H12" s="8">
        <v>28.77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3</v>
      </c>
      <c r="N12" s="26">
        <f t="shared" si="2"/>
        <v>30.64</v>
      </c>
    </row>
    <row r="13" spans="1:14" ht="15.75" thickBot="1">
      <c r="A13" s="39" t="s">
        <v>39</v>
      </c>
      <c r="B13" s="42" t="s">
        <v>50</v>
      </c>
      <c r="C13" s="29" t="s">
        <v>17</v>
      </c>
      <c r="D13" s="4">
        <v>0.9</v>
      </c>
      <c r="E13" s="20">
        <f t="shared" si="0"/>
        <v>48.213000000000001</v>
      </c>
      <c r="F13" s="17">
        <v>26.57</v>
      </c>
      <c r="G13" s="8">
        <v>27</v>
      </c>
      <c r="H13" s="8">
        <v>0</v>
      </c>
      <c r="I13" s="8">
        <v>0</v>
      </c>
      <c r="J13" s="8">
        <v>0</v>
      </c>
      <c r="K13" s="8">
        <v>0</v>
      </c>
      <c r="L13" s="9">
        <v>0</v>
      </c>
      <c r="M13">
        <f t="shared" si="1"/>
        <v>2</v>
      </c>
      <c r="N13" s="26">
        <f t="shared" si="2"/>
        <v>27</v>
      </c>
    </row>
    <row r="14" spans="1:14">
      <c r="B14" s="42" t="s">
        <v>51</v>
      </c>
      <c r="C14" s="29" t="s">
        <v>17</v>
      </c>
      <c r="D14" s="4">
        <v>1</v>
      </c>
      <c r="E14" s="20">
        <f t="shared" si="0"/>
        <v>92.77000000000001</v>
      </c>
      <c r="F14" s="17">
        <v>32.770000000000003</v>
      </c>
      <c r="G14" s="8">
        <v>31.28</v>
      </c>
      <c r="H14" s="8">
        <v>28.72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3</v>
      </c>
      <c r="N14" s="26">
        <f t="shared" si="2"/>
        <v>32.770000000000003</v>
      </c>
    </row>
    <row r="15" spans="1:14">
      <c r="B15" s="42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2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2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2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2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2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2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2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44"/>
      <c r="B23" s="42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44"/>
      <c r="B24" s="42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44"/>
      <c r="B25" s="42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44"/>
      <c r="B26" s="42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2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3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6" t="s">
        <v>20</v>
      </c>
      <c r="C31" s="37"/>
    </row>
    <row r="32" spans="1:14" ht="15.75">
      <c r="B32" s="31"/>
      <c r="C32" s="32"/>
    </row>
    <row r="33" spans="2:3" ht="15.75">
      <c r="B33" s="38" t="s">
        <v>29</v>
      </c>
      <c r="C33" s="32"/>
    </row>
    <row r="34" spans="2:3" ht="15.75">
      <c r="B34" s="33" t="s">
        <v>23</v>
      </c>
      <c r="C34" s="32" t="s">
        <v>24</v>
      </c>
    </row>
    <row r="35" spans="2:3" ht="15.75">
      <c r="B35" s="33" t="s">
        <v>25</v>
      </c>
      <c r="C35" s="32" t="s">
        <v>26</v>
      </c>
    </row>
    <row r="36" spans="2:3" ht="15.75">
      <c r="B36" s="33" t="s">
        <v>27</v>
      </c>
      <c r="C36" s="32"/>
    </row>
    <row r="37" spans="2:3" ht="16.5" thickBot="1">
      <c r="B37" s="34" t="s">
        <v>28</v>
      </c>
      <c r="C37" s="35"/>
    </row>
  </sheetData>
  <phoneticPr fontId="0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topLeftCell="A14"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Leitschuh, Thorsten</v>
      </c>
      <c r="C5" s="26">
        <f>Teamübersicht!E4</f>
        <v>205.13000000000002</v>
      </c>
    </row>
    <row r="6" spans="1:3">
      <c r="A6" s="27">
        <v>2</v>
      </c>
      <c r="B6" s="28" t="str">
        <f>Teamübersicht!B5</f>
        <v>Schmelz, Winfried</v>
      </c>
      <c r="C6" s="26">
        <f>Teamübersicht!E5</f>
        <v>207.95999999999998</v>
      </c>
    </row>
    <row r="7" spans="1:3">
      <c r="A7" s="27">
        <v>3</v>
      </c>
      <c r="B7" s="28" t="str">
        <f>Teamübersicht!B6</f>
        <v>Eib, Tanja</v>
      </c>
      <c r="C7" s="26">
        <f>Teamübersicht!E6</f>
        <v>153.94</v>
      </c>
    </row>
    <row r="8" spans="1:3">
      <c r="A8" s="27">
        <v>4</v>
      </c>
      <c r="B8" s="28" t="str">
        <f>Teamübersicht!B7</f>
        <v>Bolz, Thomas</v>
      </c>
      <c r="C8" s="26">
        <f>Teamübersicht!E7</f>
        <v>170.97</v>
      </c>
    </row>
    <row r="9" spans="1:3">
      <c r="A9" s="27">
        <v>5</v>
      </c>
      <c r="B9" s="28" t="str">
        <f>Teamübersicht!B8</f>
        <v>Buch, Sascha</v>
      </c>
      <c r="C9" s="26">
        <f>Teamübersicht!E8</f>
        <v>0</v>
      </c>
    </row>
    <row r="10" spans="1:3">
      <c r="A10" s="27">
        <v>6</v>
      </c>
      <c r="B10" s="28" t="str">
        <f>Teamübersicht!B9</f>
        <v>Schlag, Jürgen</v>
      </c>
      <c r="C10" s="26">
        <f>Teamübersicht!E9</f>
        <v>236.8</v>
      </c>
    </row>
    <row r="11" spans="1:3">
      <c r="A11" s="27">
        <v>7</v>
      </c>
      <c r="B11" s="28" t="str">
        <f>Teamübersicht!B10</f>
        <v>Eib, Stefan</v>
      </c>
      <c r="C11" s="26">
        <f>Teamübersicht!E10</f>
        <v>224.38</v>
      </c>
    </row>
    <row r="12" spans="1:3">
      <c r="A12" s="27">
        <v>8</v>
      </c>
      <c r="B12" s="28" t="str">
        <f>Teamübersicht!B11</f>
        <v>Kramer, Christian</v>
      </c>
      <c r="C12" s="26">
        <f>Teamübersicht!E11</f>
        <v>178.03</v>
      </c>
    </row>
    <row r="13" spans="1:3">
      <c r="A13" s="27">
        <v>9</v>
      </c>
      <c r="B13" s="28" t="str">
        <f>Teamübersicht!B12</f>
        <v>Schäfer, Anja</v>
      </c>
      <c r="C13" s="26">
        <f>Teamübersicht!E12</f>
        <v>89.14</v>
      </c>
    </row>
    <row r="14" spans="1:3">
      <c r="A14" s="27">
        <v>10</v>
      </c>
      <c r="B14" s="28" t="str">
        <f>Teamübersicht!B13</f>
        <v>Hardt, Friedhelm</v>
      </c>
      <c r="C14" s="26">
        <f>Teamübersicht!E13</f>
        <v>48.213000000000001</v>
      </c>
    </row>
  </sheetData>
  <phoneticPr fontId="0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2013-02-25T09:56:36Z</dcterms:modified>
</cp:coreProperties>
</file>