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 defaultThemeVersion="124226"/>
  <bookViews>
    <workbookView xWindow="360" yWindow="105" windowWidth="15480" windowHeight="1164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Teamübersicht!$B$17</definedName>
    <definedName name="Text12" localSheetId="0">Teamübersicht!$B$20</definedName>
    <definedName name="Text14" localSheetId="0">Teamübersicht!$B$23</definedName>
    <definedName name="Text16" localSheetId="0">Teamübersicht!$B$26</definedName>
    <definedName name="Text2" localSheetId="0">Teamübersicht!$B$5</definedName>
    <definedName name="Text4" localSheetId="0">Teamübersicht!$B$8</definedName>
    <definedName name="Text6" localSheetId="0">Teamübersicht!$B$11</definedName>
    <definedName name="Text8" localSheetId="0">Teamübersicht!$B$14</definedName>
  </definedNames>
  <calcPr calcId="125725"/>
</workbook>
</file>

<file path=xl/calcChain.xml><?xml version="1.0" encoding="utf-8"?>
<calcChain xmlns="http://schemas.openxmlformats.org/spreadsheetml/2006/main">
  <c r="N5" i="1"/>
  <c r="O5"/>
  <c r="N6"/>
  <c r="O6"/>
  <c r="N7"/>
  <c r="O7"/>
  <c r="N8"/>
  <c r="O8"/>
  <c r="N9"/>
  <c r="O9"/>
  <c r="N10"/>
  <c r="O10"/>
  <c r="N11"/>
  <c r="O11"/>
  <c r="N12"/>
  <c r="O12"/>
  <c r="N13"/>
  <c r="O13"/>
  <c r="N14"/>
  <c r="O14"/>
  <c r="N15"/>
  <c r="O15"/>
  <c r="N16"/>
  <c r="O16"/>
  <c r="N17"/>
  <c r="O17"/>
  <c r="N18"/>
  <c r="O18"/>
  <c r="N19"/>
  <c r="O19"/>
  <c r="N20"/>
  <c r="O20"/>
  <c r="N21"/>
  <c r="O21"/>
  <c r="N22"/>
  <c r="O22"/>
  <c r="N23"/>
  <c r="O23"/>
  <c r="N24"/>
  <c r="O24"/>
  <c r="N25"/>
  <c r="O25"/>
  <c r="N26"/>
  <c r="O26"/>
  <c r="N27"/>
  <c r="O27"/>
  <c r="N28"/>
  <c r="O28"/>
  <c r="N4"/>
  <c r="O4"/>
  <c r="B5" i="3"/>
  <c r="B6"/>
  <c r="B7"/>
  <c r="B8"/>
  <c r="B9"/>
  <c r="B10"/>
  <c r="B11"/>
  <c r="B12"/>
  <c r="B13"/>
  <c r="B14"/>
  <c r="F5" i="1"/>
  <c r="C6" i="3" s="1"/>
  <c r="F6" i="1"/>
  <c r="C7" i="3" s="1"/>
  <c r="F7" i="1"/>
  <c r="C8" i="3" s="1"/>
  <c r="F8" i="1"/>
  <c r="C9" i="3" s="1"/>
  <c r="F9" i="1"/>
  <c r="C10" i="3" s="1"/>
  <c r="F10" i="1"/>
  <c r="C11" i="3" s="1"/>
  <c r="F11" i="1"/>
  <c r="C12" i="3" s="1"/>
  <c r="F12" i="1"/>
  <c r="C13" i="3" s="1"/>
  <c r="F13" i="1"/>
  <c r="C14" i="3" s="1"/>
  <c r="F14" i="1"/>
  <c r="F15"/>
  <c r="F16"/>
  <c r="F17"/>
  <c r="F18"/>
  <c r="F19"/>
  <c r="F20"/>
  <c r="F21"/>
  <c r="F22"/>
  <c r="F23"/>
  <c r="F24"/>
  <c r="F25"/>
  <c r="F26"/>
  <c r="F27"/>
  <c r="F28"/>
  <c r="F4"/>
  <c r="C5" i="3" s="1"/>
  <c r="N1" i="1" l="1"/>
  <c r="D1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<sst xmlns="http://schemas.openxmlformats.org/spreadsheetml/2006/main" count="80" uniqueCount="64">
  <si>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</si>
  <si>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</si>
  <si>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</si>
  <si>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</si>
  <si>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</si>
  <si>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</si>
  <si>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</si>
  <si>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</si>
  <si>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</si>
  <si>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</si>
  <si>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</si>
  <si>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</si>
  <si>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</si>
  <si>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</si>
  <si>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</si>
  <si>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</si>
  <si>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</si>
  <si>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</si>
  <si>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</si>
  <si>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</si>
  <si>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</si>
  <si>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</si>
  <si>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</si>
  <si>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- Teamart</t>
  </si>
  <si>
    <t>Frauen</t>
  </si>
  <si>
    <t>- m/w</t>
  </si>
  <si>
    <t>m(ännlich)</t>
  </si>
  <si>
    <t>- geb.Datum</t>
  </si>
  <si>
    <t>- TelNummer</t>
  </si>
  <si>
    <t>- Mannschaftsname</t>
  </si>
  <si>
    <t>Fahrer 3 :</t>
  </si>
  <si>
    <t>Fahrer 2 :</t>
  </si>
  <si>
    <t>Fahrer 4 :</t>
  </si>
  <si>
    <t>Fahrer 1 :</t>
  </si>
  <si>
    <t>Fahrer 5 :</t>
  </si>
  <si>
    <t>Fahrer 6 :</t>
  </si>
  <si>
    <t>Fahrer 7 :</t>
  </si>
  <si>
    <t>Fahrer 8 :</t>
  </si>
  <si>
    <t>1. Ersatzfahrer :</t>
  </si>
  <si>
    <t>2. Ersatzfahrer :</t>
  </si>
  <si>
    <t>Ansprechpartner:</t>
  </si>
  <si>
    <t>Telefon:</t>
  </si>
  <si>
    <t>Name:</t>
  </si>
  <si>
    <t>Mobiltelefon:</t>
  </si>
  <si>
    <t>Vorname</t>
  </si>
  <si>
    <t>"Luftpumpen"</t>
  </si>
  <si>
    <t>Marco</t>
  </si>
  <si>
    <t>Patricia</t>
  </si>
  <si>
    <t>Stefanie</t>
  </si>
  <si>
    <t>Katharina</t>
  </si>
  <si>
    <t>Nicole</t>
  </si>
  <si>
    <t>Martin</t>
  </si>
  <si>
    <t>Sina</t>
  </si>
  <si>
    <t>Sabina</t>
  </si>
  <si>
    <t>Schmelz, Marco</t>
  </si>
  <si>
    <t>Dittmer, Sabina</t>
  </si>
  <si>
    <t>Sauer, Stefanie</t>
  </si>
  <si>
    <t>Sauer, Katharina</t>
  </si>
  <si>
    <t>Metzler, Katharina</t>
  </si>
  <si>
    <t>Nix, Marco</t>
  </si>
  <si>
    <t>Knacker, Nicole</t>
  </si>
  <si>
    <t>Schulta, Martin</t>
  </si>
  <si>
    <t>Löffert, Sina</t>
  </si>
  <si>
    <t>Hohmann, Patricia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</si>
</sst>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u/>
      <sz val="14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indexed="10"/>
      <name val="Calibri"/>
      <family val="2"/>
    </font>
    <font>
      <b/>
      <sz val="18"/>
      <color indexed="8"/>
      <name val="Calibri"/>
      <family val="2"/>
    </font>
    <font>
      <b/>
      <u/>
      <sz val="20"/>
      <color indexed="8"/>
      <name val="Calibri"/>
      <family val="2"/>
    </font>
    <font>
      <sz val="12"/>
      <color indexed="60"/>
      <name val="Arial"/>
      <family val="2"/>
    </font>
    <font>
      <sz val="12"/>
      <color indexed="10"/>
      <name val="Arial"/>
      <family val="2"/>
    </font>
    <font>
      <sz val="12"/>
      <color rgb="FF9C65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5" borderId="0" applyNumberFormat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5" xfId="0" applyNumberFormat="1" applyBorder="1"/>
    <xf numFmtId="2" fontId="0" fillId="2" borderId="6" xfId="0" applyNumberFormat="1" applyFill="1" applyBorder="1"/>
    <xf numFmtId="2" fontId="0" fillId="0" borderId="7" xfId="0" applyNumberFormat="1" applyBorder="1"/>
    <xf numFmtId="2" fontId="0" fillId="2" borderId="8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9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3" fillId="0" borderId="12" xfId="0" applyNumberFormat="1" applyFont="1" applyBorder="1"/>
    <xf numFmtId="2" fontId="3" fillId="0" borderId="13" xfId="0" applyNumberFormat="1" applyFont="1" applyBorder="1"/>
    <xf numFmtId="2" fontId="3" fillId="0" borderId="14" xfId="0" applyNumberFormat="1" applyFont="1" applyBorder="1"/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0" fillId="3" borderId="19" xfId="0" applyFill="1" applyBorder="1"/>
    <xf numFmtId="0" fontId="0" fillId="3" borderId="17" xfId="0" applyFill="1" applyBorder="1"/>
    <xf numFmtId="0" fontId="13" fillId="5" borderId="20" xfId="1" applyBorder="1"/>
    <xf numFmtId="0" fontId="13" fillId="5" borderId="0" xfId="1" applyBorder="1"/>
    <xf numFmtId="0" fontId="13" fillId="5" borderId="20" xfId="1" quotePrefix="1" applyBorder="1"/>
    <xf numFmtId="0" fontId="13" fillId="5" borderId="21" xfId="1" quotePrefix="1" applyBorder="1"/>
    <xf numFmtId="0" fontId="13" fillId="5" borderId="2" xfId="1" applyBorder="1"/>
    <xf numFmtId="0" fontId="12" fillId="5" borderId="22" xfId="1" applyFont="1" applyBorder="1" applyAlignment="1">
      <alignment horizontal="center"/>
    </xf>
    <xf numFmtId="0" fontId="13" fillId="5" borderId="23" xfId="1" applyBorder="1"/>
    <xf numFmtId="0" fontId="11" fillId="5" borderId="20" xfId="1" quotePrefix="1" applyFont="1" applyBorder="1"/>
    <xf numFmtId="0" fontId="1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0" fillId="4" borderId="1" xfId="0" applyFill="1" applyBorder="1"/>
    <xf numFmtId="0" fontId="0" fillId="4" borderId="0" xfId="0" applyFill="1" applyBorder="1"/>
    <xf numFmtId="0" fontId="0" fillId="3" borderId="0" xfId="0" applyFill="1" applyBorder="1"/>
    <xf numFmtId="0" fontId="0" fillId="3" borderId="2" xfId="0" applyFill="1" applyBorder="1"/>
    <xf numFmtId="0" fontId="12" fillId="5" borderId="23" xfId="1" applyFont="1" applyBorder="1" applyAlignment="1">
      <alignment horizontal="center"/>
    </xf>
    <xf numFmtId="0" fontId="11" fillId="5" borderId="0" xfId="1" quotePrefix="1" applyFont="1" applyBorder="1"/>
    <xf numFmtId="0" fontId="13" fillId="5" borderId="0" xfId="1" quotePrefix="1" applyBorder="1"/>
    <xf numFmtId="0" fontId="13" fillId="5" borderId="2" xfId="1" quotePrefix="1" applyBorder="1"/>
    <xf numFmtId="0" fontId="0" fillId="4" borderId="24" xfId="0" applyFill="1" applyBorder="1"/>
    <xf numFmtId="0" fontId="0" fillId="4" borderId="25" xfId="0" applyFill="1" applyBorder="1"/>
    <xf numFmtId="0" fontId="0" fillId="3" borderId="25" xfId="0" applyFill="1" applyBorder="1"/>
    <xf numFmtId="0" fontId="0" fillId="3" borderId="26" xfId="0" applyFill="1" applyBorder="1"/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25308333333333333"/>
          <c:y val="2.763159813356664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1666853163356959E-2"/>
          <c:y val="0.48958499343869877"/>
          <c:w val="0.61458458370886959"/>
          <c:h val="0.36458456958200985"/>
        </c:manualLayout>
      </c:layout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Schmelz, Marco Dittmer, Sabina Sauer, Stefanie Sauer, Katharina Metzler, Katharina Nix, Marco Knacker, Nicole Schulta, Martin Löffert, Sina Hohmann, Patricia</c:v>
                </c:pt>
              </c:strCache>
            </c:strRef>
          </c:tx>
          <c:val>
            <c:numRef>
              <c:f>Teamübersicht!$F$4:$F$13</c:f>
              <c:numCache>
                <c:formatCode>0.00</c:formatCode>
                <c:ptCount val="10"/>
                <c:pt idx="0">
                  <c:v>225.06</c:v>
                </c:pt>
                <c:pt idx="1">
                  <c:v>184.91000000000003</c:v>
                </c:pt>
                <c:pt idx="2">
                  <c:v>195.02999999999997</c:v>
                </c:pt>
                <c:pt idx="3">
                  <c:v>196.18</c:v>
                </c:pt>
                <c:pt idx="4">
                  <c:v>0</c:v>
                </c:pt>
                <c:pt idx="5">
                  <c:v>213.27</c:v>
                </c:pt>
                <c:pt idx="6">
                  <c:v>168.75</c:v>
                </c:pt>
                <c:pt idx="7">
                  <c:v>275.64999999999998</c:v>
                </c:pt>
                <c:pt idx="8">
                  <c:v>95.789999999999992</c:v>
                </c:pt>
                <c:pt idx="9">
                  <c:v>100.21000000000001</c:v>
                </c:pt>
              </c:numCache>
            </c:numRef>
          </c:val>
        </c:ser>
        <c:dLbls/>
        <c:axId val="100396416"/>
        <c:axId val="100418688"/>
      </c:barChart>
      <c:catAx>
        <c:axId val="100396416"/>
        <c:scaling>
          <c:orientation val="minMax"/>
        </c:scaling>
        <c:axPos val="b"/>
        <c:numFmt formatCode="General" sourceLinked="1"/>
        <c:tickLblPos val="nextTo"/>
        <c:crossAx val="100418688"/>
        <c:crosses val="autoZero"/>
        <c:auto val="1"/>
        <c:lblAlgn val="ctr"/>
        <c:lblOffset val="100"/>
      </c:catAx>
      <c:valAx>
        <c:axId val="100418688"/>
        <c:scaling>
          <c:orientation val="minMax"/>
        </c:scaling>
        <c:axPos val="l"/>
        <c:majorGridlines/>
        <c:numFmt formatCode="0.00" sourceLinked="1"/>
        <c:tickLblPos val="nextTo"/>
        <c:crossAx val="100396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750150045064378"/>
          <c:y val="0.32638999562579918"/>
          <c:w val="0.24375049591165346"/>
          <c:h val="8.3333615904459327E-2"/>
        </c:manualLayout>
      </c:layout>
    </c:legend>
    <c:plotVisOnly val="1"/>
    <c:dispBlanksAs val="gap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14</xdr:row>
      <xdr:rowOff>116417</xdr:rowOff>
    </xdr:from>
    <xdr:to>
      <xdr:col>0</xdr:col>
      <xdr:colOff>1598084</xdr:colOff>
      <xdr:row>20</xdr:row>
      <xdr:rowOff>169334</xdr:rowOff>
    </xdr:to>
    <xdr:pic>
      <xdr:nvPicPr>
        <xdr:cNvPr id="3" name="Bild 1"/>
        <xdr:cNvPicPr/>
      </xdr:nvPicPr>
      <xdr:blipFill>
        <a:blip xmlns:r="http://schemas.openxmlformats.org/officeDocument/2006/relationships" r:embed="rId1" cstate="print">
          <a:extLst/>
        </a:blip>
        <a:srcRect/>
        <a:stretch>
          <a:fillRect/>
        </a:stretch>
      </xdr:blipFill>
      <xdr:spPr bwMode="auto">
        <a:xfrm>
          <a:off x="275167" y="3100917"/>
          <a:ext cx="1322917" cy="1195917"/>
        </a:xfrm>
        <a:prstGeom prst="rect">
          <a:avLst/>
        </a:prstGeom>
        <a:noFill/>
        <a:effectLst>
          <a:glow rad="127000">
            <a:schemeClr val="accent1">
              <a:alpha val="44000"/>
            </a:schemeClr>
          </a:glo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</xdr:row>
      <xdr:rowOff>0</xdr:rowOff>
    </xdr:from>
    <xdr:to>
      <xdr:col>9</xdr:col>
      <xdr:colOff>114300</xdr:colOff>
      <xdr:row>15</xdr:row>
      <xdr:rowOff>76200</xdr:rowOff>
    </xdr:to>
    <xdr:graphicFrame macro="">
      <xdr:nvGraphicFramePr>
        <xdr:cNvPr id="2049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O37"/>
  <sheetViews>
    <sheetView tabSelected="1" zoomScale="90" zoomScaleNormal="90" workbookViewId="0">
      <selection activeCell="B24" sqref="B24:B26"/>
    </sheetView>
  </sheetViews>
  <sheetFormatPr baseColWidth="10" defaultColWidth="11.42578125" defaultRowHeight="15"/>
  <cols>
    <col min="1" max="1" width="30.140625" style="1" customWidth="1"/>
    <col min="2" max="2" width="31.5703125" customWidth="1"/>
    <col min="3" max="4" width="15.28515625" customWidth="1"/>
  </cols>
  <sheetData>
    <row r="1" spans="1:15" ht="26.25">
      <c r="A1" s="14" t="s">
        <v>19</v>
      </c>
      <c r="B1" s="23" t="s">
        <v>45</v>
      </c>
      <c r="C1" s="40"/>
      <c r="D1" s="15">
        <f>SUM(F4:F28)</f>
        <v>1654.85</v>
      </c>
      <c r="N1">
        <f>SUM(N4:N19)</f>
        <v>48</v>
      </c>
    </row>
    <row r="2" spans="1:15" ht="24" thickBot="1">
      <c r="A2" s="14" t="s">
        <v>11</v>
      </c>
      <c r="B2" s="22" t="s">
        <v>14</v>
      </c>
      <c r="C2" s="41"/>
      <c r="D2" s="12"/>
    </row>
    <row r="3" spans="1:15" s="2" customFormat="1" ht="19.5" thickBot="1">
      <c r="B3" s="2" t="s">
        <v>2</v>
      </c>
      <c r="C3" s="2" t="s">
        <v>44</v>
      </c>
      <c r="D3" s="2" t="s">
        <v>16</v>
      </c>
      <c r="E3" s="2" t="s">
        <v>1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21</v>
      </c>
      <c r="O3" s="2" t="s">
        <v>22</v>
      </c>
    </row>
    <row r="4" spans="1:15">
      <c r="A4" s="39" t="s">
        <v>33</v>
      </c>
      <c r="B4" s="50" t="s">
        <v>54</v>
      </c>
      <c r="C4" s="42" t="s">
        <v>46</v>
      </c>
      <c r="D4" s="29" t="s">
        <v>17</v>
      </c>
      <c r="E4" s="3">
        <v>1</v>
      </c>
      <c r="F4" s="19">
        <f>SUM(G4:M4)*E4</f>
        <v>225.06</v>
      </c>
      <c r="G4" s="16">
        <v>39.1</v>
      </c>
      <c r="H4" s="6">
        <v>38.840000000000003</v>
      </c>
      <c r="I4" s="6">
        <v>37.03</v>
      </c>
      <c r="J4" s="6">
        <v>39.54</v>
      </c>
      <c r="K4" s="6">
        <v>35.53</v>
      </c>
      <c r="L4" s="6">
        <v>35.020000000000003</v>
      </c>
      <c r="M4" s="7">
        <v>0</v>
      </c>
      <c r="N4">
        <f>COUNTIF(G4:M4,"&gt;0")</f>
        <v>6</v>
      </c>
      <c r="O4" s="26">
        <f>MAX(G4:M4)</f>
        <v>39.54</v>
      </c>
    </row>
    <row r="5" spans="1:15">
      <c r="A5" s="39" t="s">
        <v>31</v>
      </c>
      <c r="B5" s="51" t="s">
        <v>55</v>
      </c>
      <c r="C5" s="43" t="s">
        <v>53</v>
      </c>
      <c r="D5" s="30" t="s">
        <v>18</v>
      </c>
      <c r="E5" s="4">
        <v>1</v>
      </c>
      <c r="F5" s="20">
        <f t="shared" ref="F5:F28" si="0">SUM(G5:M5)*E5</f>
        <v>184.91000000000003</v>
      </c>
      <c r="G5" s="17">
        <v>37</v>
      </c>
      <c r="H5" s="8">
        <v>37.4</v>
      </c>
      <c r="I5" s="8">
        <v>37.020000000000003</v>
      </c>
      <c r="J5" s="8">
        <v>36.47</v>
      </c>
      <c r="K5" s="8">
        <v>37.020000000000003</v>
      </c>
      <c r="L5" s="8">
        <v>0</v>
      </c>
      <c r="M5" s="9">
        <v>0</v>
      </c>
      <c r="N5">
        <f t="shared" ref="N5:N28" si="1">COUNTIF(G5:M5,"&gt;0")</f>
        <v>5</v>
      </c>
      <c r="O5" s="26">
        <f t="shared" ref="O5:O28" si="2">MAX(G5:M5)</f>
        <v>37.4</v>
      </c>
    </row>
    <row r="6" spans="1:15">
      <c r="A6" s="39" t="s">
        <v>30</v>
      </c>
      <c r="B6" s="51" t="s">
        <v>56</v>
      </c>
      <c r="C6" s="43" t="s">
        <v>48</v>
      </c>
      <c r="D6" s="30" t="s">
        <v>18</v>
      </c>
      <c r="E6" s="4">
        <v>1</v>
      </c>
      <c r="F6" s="20">
        <f t="shared" si="0"/>
        <v>195.02999999999997</v>
      </c>
      <c r="G6" s="17">
        <v>32.299999999999997</v>
      </c>
      <c r="H6" s="8">
        <v>32.44</v>
      </c>
      <c r="I6" s="8">
        <v>33.08</v>
      </c>
      <c r="J6" s="8">
        <v>33.29</v>
      </c>
      <c r="K6" s="8">
        <v>31.92</v>
      </c>
      <c r="L6" s="8">
        <v>32</v>
      </c>
      <c r="M6" s="9">
        <v>0</v>
      </c>
      <c r="N6">
        <f t="shared" si="1"/>
        <v>6</v>
      </c>
      <c r="O6" s="26">
        <f t="shared" si="2"/>
        <v>33.29</v>
      </c>
    </row>
    <row r="7" spans="1:15">
      <c r="A7" s="39" t="s">
        <v>32</v>
      </c>
      <c r="B7" s="51" t="s">
        <v>57</v>
      </c>
      <c r="C7" s="43" t="s">
        <v>49</v>
      </c>
      <c r="D7" s="30" t="s">
        <v>18</v>
      </c>
      <c r="E7" s="4">
        <v>1</v>
      </c>
      <c r="F7" s="20">
        <f t="shared" si="0"/>
        <v>196.18</v>
      </c>
      <c r="G7" s="17">
        <v>33.1</v>
      </c>
      <c r="H7" s="8">
        <v>30.78</v>
      </c>
      <c r="I7" s="8">
        <v>33.22</v>
      </c>
      <c r="J7" s="8">
        <v>33</v>
      </c>
      <c r="K7" s="8">
        <v>33.200000000000003</v>
      </c>
      <c r="L7" s="8">
        <v>32.880000000000003</v>
      </c>
      <c r="M7" s="9">
        <v>0</v>
      </c>
      <c r="N7">
        <f t="shared" si="1"/>
        <v>6</v>
      </c>
      <c r="O7" s="26">
        <f t="shared" si="2"/>
        <v>33.22</v>
      </c>
    </row>
    <row r="8" spans="1:15" ht="15.75" thickBot="1">
      <c r="A8" s="39" t="s">
        <v>34</v>
      </c>
      <c r="B8" s="51" t="s">
        <v>58</v>
      </c>
      <c r="C8" s="43" t="s">
        <v>49</v>
      </c>
      <c r="D8" s="30" t="s">
        <v>18</v>
      </c>
      <c r="E8" s="4">
        <v>0</v>
      </c>
      <c r="F8" s="20">
        <f t="shared" si="0"/>
        <v>0</v>
      </c>
      <c r="G8" s="17"/>
      <c r="H8" s="8"/>
      <c r="I8" s="8"/>
      <c r="J8" s="8"/>
      <c r="K8" s="8"/>
      <c r="L8" s="8"/>
      <c r="M8" s="9"/>
      <c r="N8">
        <f t="shared" si="1"/>
        <v>0</v>
      </c>
      <c r="O8" s="26">
        <f t="shared" si="2"/>
        <v>0</v>
      </c>
    </row>
    <row r="9" spans="1:15">
      <c r="A9" s="39" t="s">
        <v>35</v>
      </c>
      <c r="B9" s="51" t="s">
        <v>59</v>
      </c>
      <c r="C9" s="43" t="s">
        <v>46</v>
      </c>
      <c r="D9" s="29" t="s">
        <v>17</v>
      </c>
      <c r="E9" s="4">
        <v>1</v>
      </c>
      <c r="F9" s="20">
        <f t="shared" si="0"/>
        <v>213.27</v>
      </c>
      <c r="G9" s="17">
        <v>36.159999999999997</v>
      </c>
      <c r="H9" s="8">
        <v>34.22</v>
      </c>
      <c r="I9" s="8">
        <v>37.33</v>
      </c>
      <c r="J9" s="8">
        <v>36.08</v>
      </c>
      <c r="K9" s="8">
        <v>33.83</v>
      </c>
      <c r="L9" s="8">
        <v>35.65</v>
      </c>
      <c r="M9" s="9">
        <v>0</v>
      </c>
      <c r="N9">
        <f t="shared" si="1"/>
        <v>6</v>
      </c>
      <c r="O9" s="26">
        <f t="shared" si="2"/>
        <v>37.33</v>
      </c>
    </row>
    <row r="10" spans="1:15" ht="15.75" thickBot="1">
      <c r="A10" s="39" t="s">
        <v>36</v>
      </c>
      <c r="B10" s="51" t="s">
        <v>60</v>
      </c>
      <c r="C10" s="43" t="s">
        <v>50</v>
      </c>
      <c r="D10" s="30" t="s">
        <v>18</v>
      </c>
      <c r="E10" s="4">
        <v>1</v>
      </c>
      <c r="F10" s="20">
        <f t="shared" si="0"/>
        <v>168.75</v>
      </c>
      <c r="G10" s="17">
        <v>29.03</v>
      </c>
      <c r="H10" s="8">
        <v>28.52</v>
      </c>
      <c r="I10" s="8">
        <v>29.4</v>
      </c>
      <c r="J10" s="8">
        <v>27.18</v>
      </c>
      <c r="K10" s="8">
        <v>26.53</v>
      </c>
      <c r="L10" s="8">
        <v>28.09</v>
      </c>
      <c r="M10" s="9">
        <v>0</v>
      </c>
      <c r="N10">
        <f t="shared" si="1"/>
        <v>6</v>
      </c>
      <c r="O10" s="26">
        <f t="shared" si="2"/>
        <v>29.4</v>
      </c>
    </row>
    <row r="11" spans="1:15">
      <c r="A11" s="39" t="s">
        <v>37</v>
      </c>
      <c r="B11" s="51" t="s">
        <v>61</v>
      </c>
      <c r="C11" s="43" t="s">
        <v>51</v>
      </c>
      <c r="D11" s="29" t="s">
        <v>17</v>
      </c>
      <c r="E11" s="4">
        <v>1</v>
      </c>
      <c r="F11" s="20">
        <f t="shared" si="0"/>
        <v>275.64999999999998</v>
      </c>
      <c r="G11" s="17">
        <v>37.729999999999997</v>
      </c>
      <c r="H11" s="8">
        <v>39.69</v>
      </c>
      <c r="I11" s="8">
        <v>38.369999999999997</v>
      </c>
      <c r="J11" s="8">
        <v>40.6</v>
      </c>
      <c r="K11" s="8">
        <v>39.69</v>
      </c>
      <c r="L11" s="8">
        <v>37.909999999999997</v>
      </c>
      <c r="M11" s="9">
        <v>41.66</v>
      </c>
      <c r="N11">
        <f t="shared" si="1"/>
        <v>7</v>
      </c>
      <c r="O11" s="26">
        <f t="shared" si="2"/>
        <v>41.66</v>
      </c>
    </row>
    <row r="12" spans="1:15">
      <c r="A12" s="39" t="s">
        <v>38</v>
      </c>
      <c r="B12" s="51" t="s">
        <v>62</v>
      </c>
      <c r="C12" s="43" t="s">
        <v>52</v>
      </c>
      <c r="D12" s="30" t="s">
        <v>18</v>
      </c>
      <c r="E12" s="4">
        <v>1</v>
      </c>
      <c r="F12" s="20">
        <f t="shared" si="0"/>
        <v>95.789999999999992</v>
      </c>
      <c r="G12" s="17">
        <v>31.66</v>
      </c>
      <c r="H12" s="8">
        <v>31.91</v>
      </c>
      <c r="I12" s="8">
        <v>32.22</v>
      </c>
      <c r="J12" s="8">
        <v>0</v>
      </c>
      <c r="K12" s="8">
        <v>0</v>
      </c>
      <c r="L12" s="8">
        <v>0</v>
      </c>
      <c r="M12" s="9">
        <v>0</v>
      </c>
      <c r="N12">
        <f t="shared" si="1"/>
        <v>3</v>
      </c>
      <c r="O12" s="26">
        <f t="shared" si="2"/>
        <v>32.22</v>
      </c>
    </row>
    <row r="13" spans="1:15">
      <c r="A13" s="39" t="s">
        <v>39</v>
      </c>
      <c r="B13" s="52" t="s">
        <v>63</v>
      </c>
      <c r="C13" s="44" t="s">
        <v>47</v>
      </c>
      <c r="D13" s="30" t="s">
        <v>18</v>
      </c>
      <c r="E13" s="4">
        <v>1</v>
      </c>
      <c r="F13" s="20">
        <f t="shared" si="0"/>
        <v>100.21000000000001</v>
      </c>
      <c r="G13" s="17">
        <v>32.520000000000003</v>
      </c>
      <c r="H13" s="8">
        <v>34.19</v>
      </c>
      <c r="I13" s="8">
        <v>33.5</v>
      </c>
      <c r="J13" s="8">
        <v>0</v>
      </c>
      <c r="K13" s="8">
        <v>0</v>
      </c>
      <c r="L13" s="8">
        <v>0</v>
      </c>
      <c r="M13" s="9">
        <v>0</v>
      </c>
      <c r="N13">
        <f t="shared" si="1"/>
        <v>3</v>
      </c>
      <c r="O13" s="26">
        <f t="shared" si="2"/>
        <v>34.19</v>
      </c>
    </row>
    <row r="14" spans="1:15">
      <c r="B14" s="52"/>
      <c r="C14" s="44"/>
      <c r="D14" s="24"/>
      <c r="E14" s="4">
        <v>0</v>
      </c>
      <c r="F14" s="20">
        <f t="shared" si="0"/>
        <v>0</v>
      </c>
      <c r="G14" s="17"/>
      <c r="H14" s="8"/>
      <c r="I14" s="8"/>
      <c r="J14" s="8"/>
      <c r="K14" s="8"/>
      <c r="L14" s="8"/>
      <c r="M14" s="9"/>
      <c r="N14">
        <f t="shared" si="1"/>
        <v>0</v>
      </c>
      <c r="O14" s="26">
        <f t="shared" si="2"/>
        <v>0</v>
      </c>
    </row>
    <row r="15" spans="1:15">
      <c r="B15" s="52"/>
      <c r="C15" s="44"/>
      <c r="D15" s="24"/>
      <c r="E15" s="4">
        <v>0</v>
      </c>
      <c r="F15" s="20">
        <f t="shared" si="0"/>
        <v>0</v>
      </c>
      <c r="G15" s="17"/>
      <c r="H15" s="8"/>
      <c r="I15" s="8"/>
      <c r="J15" s="8"/>
      <c r="K15" s="8"/>
      <c r="L15" s="8"/>
      <c r="M15" s="9"/>
      <c r="N15">
        <f t="shared" si="1"/>
        <v>0</v>
      </c>
      <c r="O15" s="26">
        <f t="shared" si="2"/>
        <v>0</v>
      </c>
    </row>
    <row r="16" spans="1:15">
      <c r="B16" s="52"/>
      <c r="C16" s="44"/>
      <c r="D16" s="24"/>
      <c r="E16" s="4">
        <v>0</v>
      </c>
      <c r="F16" s="20">
        <f t="shared" si="0"/>
        <v>0</v>
      </c>
      <c r="G16" s="17"/>
      <c r="H16" s="8"/>
      <c r="I16" s="8"/>
      <c r="J16" s="8"/>
      <c r="K16" s="8"/>
      <c r="L16" s="8"/>
      <c r="M16" s="9"/>
      <c r="N16">
        <f t="shared" si="1"/>
        <v>0</v>
      </c>
      <c r="O16" s="26">
        <f t="shared" si="2"/>
        <v>0</v>
      </c>
    </row>
    <row r="17" spans="1:15">
      <c r="B17" s="52"/>
      <c r="C17" s="44"/>
      <c r="D17" s="24"/>
      <c r="E17" s="4">
        <v>0</v>
      </c>
      <c r="F17" s="20">
        <f t="shared" si="0"/>
        <v>0</v>
      </c>
      <c r="G17" s="17"/>
      <c r="H17" s="8"/>
      <c r="I17" s="8"/>
      <c r="J17" s="8"/>
      <c r="K17" s="8"/>
      <c r="L17" s="8"/>
      <c r="M17" s="9"/>
      <c r="N17">
        <f t="shared" si="1"/>
        <v>0</v>
      </c>
      <c r="O17" s="26">
        <f t="shared" si="2"/>
        <v>0</v>
      </c>
    </row>
    <row r="18" spans="1:15">
      <c r="B18" s="52"/>
      <c r="C18" s="44"/>
      <c r="D18" s="24"/>
      <c r="E18" s="4">
        <v>0</v>
      </c>
      <c r="F18" s="20">
        <f t="shared" si="0"/>
        <v>0</v>
      </c>
      <c r="G18" s="17"/>
      <c r="H18" s="8"/>
      <c r="I18" s="8"/>
      <c r="J18" s="8"/>
      <c r="K18" s="8"/>
      <c r="L18" s="8"/>
      <c r="M18" s="9"/>
      <c r="N18">
        <f t="shared" si="1"/>
        <v>0</v>
      </c>
      <c r="O18" s="26">
        <f t="shared" si="2"/>
        <v>0</v>
      </c>
    </row>
    <row r="19" spans="1:15">
      <c r="B19" s="52"/>
      <c r="C19" s="44"/>
      <c r="D19" s="24"/>
      <c r="E19" s="4">
        <v>0</v>
      </c>
      <c r="F19" s="20">
        <f t="shared" si="0"/>
        <v>0</v>
      </c>
      <c r="G19" s="17"/>
      <c r="H19" s="8"/>
      <c r="I19" s="8"/>
      <c r="J19" s="8"/>
      <c r="K19" s="8"/>
      <c r="L19" s="8"/>
      <c r="M19" s="9"/>
      <c r="N19">
        <f t="shared" si="1"/>
        <v>0</v>
      </c>
      <c r="O19" s="26">
        <f t="shared" si="2"/>
        <v>0</v>
      </c>
    </row>
    <row r="20" spans="1:15">
      <c r="B20" s="52"/>
      <c r="C20" s="44"/>
      <c r="D20" s="24"/>
      <c r="E20" s="4">
        <v>0</v>
      </c>
      <c r="F20" s="20">
        <f t="shared" si="0"/>
        <v>0</v>
      </c>
      <c r="G20" s="17"/>
      <c r="H20" s="8"/>
      <c r="I20" s="8"/>
      <c r="J20" s="8"/>
      <c r="K20" s="8"/>
      <c r="L20" s="8"/>
      <c r="M20" s="9"/>
      <c r="N20">
        <f t="shared" si="1"/>
        <v>0</v>
      </c>
      <c r="O20" s="26">
        <f t="shared" si="2"/>
        <v>0</v>
      </c>
    </row>
    <row r="21" spans="1:15">
      <c r="B21" s="52"/>
      <c r="C21" s="44"/>
      <c r="D21" s="24"/>
      <c r="E21" s="4">
        <v>0</v>
      </c>
      <c r="F21" s="20">
        <f t="shared" si="0"/>
        <v>0</v>
      </c>
      <c r="G21" s="17"/>
      <c r="H21" s="8"/>
      <c r="I21" s="8"/>
      <c r="J21" s="8"/>
      <c r="K21" s="8"/>
      <c r="L21" s="8"/>
      <c r="M21" s="9"/>
      <c r="N21">
        <f t="shared" si="1"/>
        <v>0</v>
      </c>
      <c r="O21" s="26">
        <f t="shared" si="2"/>
        <v>0</v>
      </c>
    </row>
    <row r="22" spans="1:15">
      <c r="B22" s="52"/>
      <c r="C22" s="44"/>
      <c r="D22" s="24"/>
      <c r="E22" s="4">
        <v>0</v>
      </c>
      <c r="F22" s="20">
        <f t="shared" si="0"/>
        <v>0</v>
      </c>
      <c r="G22" s="17"/>
      <c r="H22" s="8"/>
      <c r="I22" s="8"/>
      <c r="J22" s="8"/>
      <c r="K22" s="8"/>
      <c r="L22" s="8"/>
      <c r="M22" s="9"/>
      <c r="N22">
        <f t="shared" si="1"/>
        <v>0</v>
      </c>
      <c r="O22" s="26">
        <f t="shared" si="2"/>
        <v>0</v>
      </c>
    </row>
    <row r="23" spans="1:15">
      <c r="A23" s="1" t="s">
        <v>40</v>
      </c>
      <c r="B23" s="52"/>
      <c r="C23" s="44"/>
      <c r="D23" s="24"/>
      <c r="E23" s="4">
        <v>0</v>
      </c>
      <c r="F23" s="20">
        <f t="shared" si="0"/>
        <v>0</v>
      </c>
      <c r="G23" s="17"/>
      <c r="H23" s="8"/>
      <c r="I23" s="8"/>
      <c r="J23" s="8"/>
      <c r="K23" s="8"/>
      <c r="L23" s="8"/>
      <c r="M23" s="9"/>
      <c r="N23">
        <f t="shared" si="1"/>
        <v>0</v>
      </c>
      <c r="O23" s="26">
        <f t="shared" si="2"/>
        <v>0</v>
      </c>
    </row>
    <row r="24" spans="1:15">
      <c r="A24" s="1" t="s">
        <v>42</v>
      </c>
      <c r="B24" s="52"/>
      <c r="C24" s="44"/>
      <c r="D24" s="24"/>
      <c r="E24" s="4">
        <v>0</v>
      </c>
      <c r="F24" s="20">
        <f t="shared" si="0"/>
        <v>0</v>
      </c>
      <c r="G24" s="17"/>
      <c r="H24" s="8"/>
      <c r="I24" s="8"/>
      <c r="J24" s="8"/>
      <c r="K24" s="8"/>
      <c r="L24" s="8"/>
      <c r="M24" s="9"/>
      <c r="N24">
        <f t="shared" si="1"/>
        <v>0</v>
      </c>
      <c r="O24" s="26">
        <f t="shared" si="2"/>
        <v>0</v>
      </c>
    </row>
    <row r="25" spans="1:15">
      <c r="A25" s="1" t="s">
        <v>41</v>
      </c>
      <c r="B25" s="52"/>
      <c r="C25" s="44"/>
      <c r="D25" s="24"/>
      <c r="E25" s="4">
        <v>0</v>
      </c>
      <c r="F25" s="20">
        <f t="shared" si="0"/>
        <v>0</v>
      </c>
      <c r="G25" s="17"/>
      <c r="H25" s="8"/>
      <c r="I25" s="8"/>
      <c r="J25" s="8"/>
      <c r="K25" s="8"/>
      <c r="L25" s="8"/>
      <c r="M25" s="9"/>
      <c r="N25">
        <f t="shared" si="1"/>
        <v>0</v>
      </c>
      <c r="O25" s="26">
        <f t="shared" si="2"/>
        <v>0</v>
      </c>
    </row>
    <row r="26" spans="1:15">
      <c r="A26" s="1" t="s">
        <v>43</v>
      </c>
      <c r="B26" s="52"/>
      <c r="C26" s="44"/>
      <c r="D26" s="24"/>
      <c r="E26" s="4">
        <v>0</v>
      </c>
      <c r="F26" s="20">
        <f t="shared" si="0"/>
        <v>0</v>
      </c>
      <c r="G26" s="17"/>
      <c r="H26" s="8"/>
      <c r="I26" s="8"/>
      <c r="J26" s="8"/>
      <c r="K26" s="8"/>
      <c r="L26" s="8"/>
      <c r="M26" s="9"/>
      <c r="N26">
        <f t="shared" si="1"/>
        <v>0</v>
      </c>
      <c r="O26" s="26">
        <f t="shared" si="2"/>
        <v>0</v>
      </c>
    </row>
    <row r="27" spans="1:15">
      <c r="B27" s="52"/>
      <c r="C27" s="44"/>
      <c r="D27" s="24"/>
      <c r="E27" s="4">
        <v>0</v>
      </c>
      <c r="F27" s="20">
        <f t="shared" si="0"/>
        <v>0</v>
      </c>
      <c r="G27" s="17"/>
      <c r="H27" s="8"/>
      <c r="I27" s="8"/>
      <c r="J27" s="8"/>
      <c r="K27" s="8"/>
      <c r="L27" s="8"/>
      <c r="M27" s="9"/>
      <c r="N27">
        <f t="shared" si="1"/>
        <v>0</v>
      </c>
      <c r="O27" s="26">
        <f t="shared" si="2"/>
        <v>0</v>
      </c>
    </row>
    <row r="28" spans="1:15" ht="15.75" thickBot="1">
      <c r="B28" s="53"/>
      <c r="C28" s="45"/>
      <c r="D28" s="25"/>
      <c r="E28" s="5">
        <v>0</v>
      </c>
      <c r="F28" s="21">
        <f t="shared" si="0"/>
        <v>0</v>
      </c>
      <c r="G28" s="18"/>
      <c r="H28" s="10"/>
      <c r="I28" s="10"/>
      <c r="J28" s="10"/>
      <c r="K28" s="10"/>
      <c r="L28" s="10"/>
      <c r="M28" s="11"/>
      <c r="N28">
        <f t="shared" si="1"/>
        <v>0</v>
      </c>
      <c r="O28" s="26">
        <f t="shared" si="2"/>
        <v>0</v>
      </c>
    </row>
    <row r="30" spans="1:15" ht="15.75" thickBot="1"/>
    <row r="31" spans="1:15" ht="16.5" thickBot="1">
      <c r="B31" s="36" t="s">
        <v>20</v>
      </c>
      <c r="C31" s="46"/>
      <c r="D31" s="37"/>
    </row>
    <row r="32" spans="1:15" ht="15.75">
      <c r="B32" s="31"/>
      <c r="C32" s="32"/>
      <c r="D32" s="32"/>
    </row>
    <row r="33" spans="2:4" ht="15.75">
      <c r="B33" s="38" t="s">
        <v>29</v>
      </c>
      <c r="C33" s="47"/>
      <c r="D33" s="32"/>
    </row>
    <row r="34" spans="2:4" ht="15.75">
      <c r="B34" s="33" t="s">
        <v>23</v>
      </c>
      <c r="C34" s="48"/>
      <c r="D34" s="32" t="s">
        <v>24</v>
      </c>
    </row>
    <row r="35" spans="2:4" ht="15.75">
      <c r="B35" s="33" t="s">
        <v>25</v>
      </c>
      <c r="C35" s="48"/>
      <c r="D35" s="32" t="s">
        <v>26</v>
      </c>
    </row>
    <row r="36" spans="2:4" ht="15.75">
      <c r="B36" s="33" t="s">
        <v>27</v>
      </c>
      <c r="C36" s="48"/>
      <c r="D36" s="32"/>
    </row>
    <row r="37" spans="2:4" ht="16.5" thickBot="1">
      <c r="B37" s="34" t="s">
        <v>28</v>
      </c>
      <c r="C37" s="49"/>
      <c r="D37" s="35"/>
    </row>
  </sheetData>
  <phoneticPr fontId="0" type="noConversion"/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ColWidth="11.42578125" defaultRowHeight="15"/>
  <cols>
    <col min="2" max="2" width="27.140625" customWidth="1"/>
  </cols>
  <sheetData>
    <row r="4" spans="1:3">
      <c r="A4" s="27"/>
      <c r="B4" s="27" t="s">
        <v>0</v>
      </c>
      <c r="C4" s="27" t="s">
        <v>3</v>
      </c>
    </row>
    <row r="5" spans="1:3">
      <c r="A5" s="27">
        <v>1</v>
      </c>
      <c r="B5" s="28" t="str">
        <f>Teamübersicht!B4</f>
        <v>Schmelz, Marco</v>
      </c>
      <c r="C5" s="26">
        <f>Teamübersicht!F4</f>
        <v>225.06</v>
      </c>
    </row>
    <row r="6" spans="1:3">
      <c r="A6" s="27">
        <v>2</v>
      </c>
      <c r="B6" s="28" t="str">
        <f>Teamübersicht!B5</f>
        <v>Dittmer, Sabina</v>
      </c>
      <c r="C6" s="26">
        <f>Teamübersicht!F5</f>
        <v>184.91000000000003</v>
      </c>
    </row>
    <row r="7" spans="1:3">
      <c r="A7" s="27">
        <v>3</v>
      </c>
      <c r="B7" s="28" t="str">
        <f>Teamübersicht!B6</f>
        <v>Sauer, Stefanie</v>
      </c>
      <c r="C7" s="26">
        <f>Teamübersicht!F6</f>
        <v>195.02999999999997</v>
      </c>
    </row>
    <row r="8" spans="1:3">
      <c r="A8" s="27">
        <v>4</v>
      </c>
      <c r="B8" s="28" t="str">
        <f>Teamübersicht!B7</f>
        <v>Sauer, Katharina</v>
      </c>
      <c r="C8" s="26">
        <f>Teamübersicht!F7</f>
        <v>196.18</v>
      </c>
    </row>
    <row r="9" spans="1:3">
      <c r="A9" s="27">
        <v>5</v>
      </c>
      <c r="B9" s="28" t="str">
        <f>Teamübersicht!B8</f>
        <v>Metzler, Katharina</v>
      </c>
      <c r="C9" s="26">
        <f>Teamübersicht!F8</f>
        <v>0</v>
      </c>
    </row>
    <row r="10" spans="1:3">
      <c r="A10" s="27">
        <v>6</v>
      </c>
      <c r="B10" s="28" t="str">
        <f>Teamübersicht!B9</f>
        <v>Nix, Marco</v>
      </c>
      <c r="C10" s="26">
        <f>Teamübersicht!F9</f>
        <v>213.27</v>
      </c>
    </row>
    <row r="11" spans="1:3">
      <c r="A11" s="27">
        <v>7</v>
      </c>
      <c r="B11" s="28" t="str">
        <f>Teamübersicht!B10</f>
        <v>Knacker, Nicole</v>
      </c>
      <c r="C11" s="26">
        <f>Teamübersicht!F10</f>
        <v>168.75</v>
      </c>
    </row>
    <row r="12" spans="1:3">
      <c r="A12" s="27">
        <v>8</v>
      </c>
      <c r="B12" s="28" t="str">
        <f>Teamübersicht!B11</f>
        <v>Schulta, Martin</v>
      </c>
      <c r="C12" s="26">
        <f>Teamübersicht!F11</f>
        <v>275.64999999999998</v>
      </c>
    </row>
    <row r="13" spans="1:3">
      <c r="A13" s="27">
        <v>9</v>
      </c>
      <c r="B13" s="28" t="str">
        <f>Teamübersicht!B12</f>
        <v>Löffert, Sina</v>
      </c>
      <c r="C13" s="26">
        <f>Teamübersicht!F12</f>
        <v>95.789999999999992</v>
      </c>
    </row>
    <row r="14" spans="1:3">
      <c r="A14" s="27">
        <v>10</v>
      </c>
      <c r="B14" s="28" t="str">
        <f>Teamübersicht!B13</f>
        <v>Hohmann, Patricia</v>
      </c>
      <c r="C14" s="26">
        <f>Teamübersicht!F13</f>
        <v>100.21000000000001</v>
      </c>
    </row>
  </sheetData>
  <phoneticPr fontId="0" type="noConversion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C4" sqref="C4:D4"/>
    </sheetView>
  </sheetViews>
  <sheetFormatPr baseColWidth="10" defaultColWidth="11.42578125" defaultRowHeight="15"/>
  <sheetData>
    <row r="2" spans="2:5">
      <c r="B2" s="13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Teamübersicht</vt:lpstr>
      <vt:lpstr>Auswertung</vt:lpstr>
      <vt:lpstr>Auswahldaten</vt:lpstr>
      <vt:lpstr>Teamübersicht!Text10</vt:lpstr>
      <vt:lpstr>Teamübersicht!Text12</vt:lpstr>
      <vt:lpstr>Teamübersicht!Text14</vt:lpstr>
      <vt:lpstr>Teamübersicht!Text16</vt:lpstr>
      <vt:lpstr>Teamübersicht!Text2</vt:lpstr>
      <vt:lpstr>Teamübersicht!Text4</vt:lpstr>
      <vt:lpstr>Teamübersicht!Text6</vt:lpstr>
      <vt:lpstr>Teamübersicht!Text8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cp:lastPrinted>2013-01-31T16:25:28Z</cp:lastPrinted>
  <dcterms:created xsi:type="dcterms:W3CDTF">2012-02-25T16:12:23Z</dcterms:created>
  <dcterms:modified xsi:type="dcterms:W3CDTF">2013-02-25T09:55:27Z</dcterms:modified>
</cp:coreProperties>
</file>