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E15" i="1"/>
  <c r="E16"/>
  <c r="M5" l="1"/>
  <c r="M6"/>
  <c r="M7"/>
  <c r="M8"/>
  <c r="M9"/>
  <c r="M10"/>
  <c r="M11"/>
  <c r="M12"/>
  <c r="M13"/>
  <c r="M14"/>
  <c r="M15"/>
  <c r="M16"/>
  <c r="M17"/>
  <c r="M18"/>
  <c r="E8"/>
  <c r="E9" l="1"/>
  <c r="N5" l="1"/>
  <c r="N6"/>
  <c r="N7"/>
  <c r="N8"/>
  <c r="N9"/>
  <c r="N10"/>
  <c r="N11"/>
  <c r="N12"/>
  <c r="N13"/>
  <c r="N14"/>
  <c r="N15"/>
  <c r="N16"/>
  <c r="N17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/>
  <c r="E6" i="1"/>
  <c r="C7" i="3" s="1"/>
  <c r="E7" i="1"/>
  <c r="C8" i="3"/>
  <c r="C9"/>
  <c r="C10"/>
  <c r="E10" i="1"/>
  <c r="C11" i="3"/>
  <c r="E11" i="1"/>
  <c r="C12" i="3" s="1"/>
  <c r="E12" i="1"/>
  <c r="C13" i="3"/>
  <c r="E13" i="1"/>
  <c r="C14" i="3" s="1"/>
  <c r="E14" i="1"/>
  <c r="E17"/>
  <c r="E18"/>
  <c r="E19"/>
  <c r="E20"/>
  <c r="E21"/>
  <c r="E22"/>
  <c r="E23"/>
  <c r="E24"/>
  <c r="E25"/>
  <c r="E26"/>
  <c r="E27"/>
  <c r="E28"/>
  <c r="E4"/>
  <c r="C5" i="3" s="1"/>
  <c r="C1" i="1"/>
  <c r="M1" l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<sst xmlns="http://schemas.openxmlformats.org/spreadsheetml/2006/main" count="69" uniqueCount="53">
  <si>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</si>
  <si>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</si>
  <si>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</si>
  <si>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</si>
  <si>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</si>
  <si>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</si>
  <si>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</si>
  <si>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</si>
  <si>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</si>
  <si>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</si>
  <si>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</si>
  <si>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</si>
  <si>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</si>
  <si>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</si>
  <si>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</si>
  <si>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</si>
  <si>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</si>
  <si>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</si>
  <si>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</si>
  <si>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</si>
  <si>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</si>
  <si>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</si>
  <si>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</si>
  <si>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</si>
  <si>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</si>
  <si>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</si>
  <si>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</si>
  <si>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</si>
  <si>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</si>
  <si>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</si>
  <si>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</si>
  <si>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</si>
  <si>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</si>
  <si>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</si>
  <si>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</si>
  <si>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</si>
  <si>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</si>
  <si>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</si>
  <si>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</si>
  <si>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</si>
  <si>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Bike Box</t>
  </si>
  <si>
    <t>Junk, Alexander</t>
  </si>
  <si>
    <t>Niwek, Bernd</t>
  </si>
  <si>
    <t>Harth, Erich</t>
  </si>
  <si>
    <t>Wiegand, Florian</t>
  </si>
  <si>
    <t>Mehler, Martin</t>
  </si>
  <si>
    <t>Erb, Daniel</t>
  </si>
  <si>
    <t>Malkmus, Michael</t>
  </si>
  <si>
    <t>Kronberg, Fred</t>
  </si>
  <si>
    <t>Mayrhörmann, Thomas</t>
  </si>
  <si>
    <t>Illichmann, Walter</t>
  </si>
  <si>
    <t>Schleicher, Jan</t>
  </si>
  <si>
    <t>Suntrup, Florian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</si>
</sst>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  <xf numFmtId="0" fontId="0" fillId="0" borderId="0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8"/>
          <c:y val="2.7631772186554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Junk, Alexander Niwek, Bernd Harth, Erich Wiegand, Florian Illichmann, Walter Schleicher, Jan Mehler, Martin Erb, Daniel Malkmus, Michael Kronberg, Fred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211.27999999999997</c:v>
                </c:pt>
                <c:pt idx="1">
                  <c:v>0</c:v>
                </c:pt>
                <c:pt idx="2">
                  <c:v>204.32</c:v>
                </c:pt>
                <c:pt idx="3">
                  <c:v>220.70000000000002</c:v>
                </c:pt>
                <c:pt idx="4">
                  <c:v>191.60000000000002</c:v>
                </c:pt>
                <c:pt idx="5">
                  <c:v>101.86999999999999</c:v>
                </c:pt>
                <c:pt idx="6">
                  <c:v>0</c:v>
                </c:pt>
                <c:pt idx="7">
                  <c:v>274.33</c:v>
                </c:pt>
                <c:pt idx="8">
                  <c:v>246.82</c:v>
                </c:pt>
                <c:pt idx="9">
                  <c:v>163.83000000000001</c:v>
                </c:pt>
              </c:numCache>
            </c:numRef>
          </c:val>
        </c:ser>
        <c:dLbls/>
        <c:axId val="98368896"/>
        <c:axId val="98649216"/>
      </c:barChart>
      <c:catAx>
        <c:axId val="98368896"/>
        <c:scaling>
          <c:orientation val="minMax"/>
        </c:scaling>
        <c:axPos val="b"/>
        <c:tickLblPos val="nextTo"/>
        <c:crossAx val="98649216"/>
        <c:crosses val="autoZero"/>
        <c:auto val="1"/>
        <c:lblAlgn val="ctr"/>
        <c:lblOffset val="100"/>
      </c:catAx>
      <c:valAx>
        <c:axId val="98649216"/>
        <c:scaling>
          <c:orientation val="minMax"/>
        </c:scaling>
        <c:axPos val="l"/>
        <c:majorGridlines/>
        <c:numFmt formatCode="0.00" sourceLinked="1"/>
        <c:tickLblPos val="nextTo"/>
        <c:crossAx val="98368896"/>
        <c:crosses val="autoZero"/>
        <c:crossBetween val="between"/>
      </c:valAx>
    </c:plotArea>
    <c:legend>
      <c:legendPos val="tr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3" sqref="A23:A27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40</v>
      </c>
      <c r="C1" s="15">
        <f>SUM(E4:E28)</f>
        <v>1755.1899999999996</v>
      </c>
      <c r="M1">
        <f>SUM(M4:M28)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38" t="s">
        <v>41</v>
      </c>
      <c r="C4" s="42" t="s">
        <v>17</v>
      </c>
      <c r="D4" s="3">
        <v>1</v>
      </c>
      <c r="E4" s="19">
        <f>SUM(F4:L4)*D4</f>
        <v>211.27999999999997</v>
      </c>
      <c r="F4" s="16">
        <v>34.53</v>
      </c>
      <c r="G4" s="6">
        <v>35.11</v>
      </c>
      <c r="H4" s="6">
        <v>35.119999999999997</v>
      </c>
      <c r="I4" s="6">
        <v>35.76</v>
      </c>
      <c r="J4" s="6">
        <v>35.22</v>
      </c>
      <c r="K4" s="6">
        <v>35.54</v>
      </c>
      <c r="L4" s="7">
        <v>0</v>
      </c>
      <c r="M4">
        <f>COUNTIF(F4:L4,"&gt;0")</f>
        <v>6</v>
      </c>
      <c r="N4" s="26">
        <f>MAX(F4:L4)</f>
        <v>35.76</v>
      </c>
    </row>
    <row r="5" spans="1:14" ht="15.75" thickBot="1">
      <c r="A5" s="37" t="s">
        <v>31</v>
      </c>
      <c r="B5" s="39" t="s">
        <v>42</v>
      </c>
      <c r="C5" s="42" t="s">
        <v>17</v>
      </c>
      <c r="D5" s="4">
        <v>0</v>
      </c>
      <c r="E5" s="20">
        <f t="shared" ref="E5:E28" si="0">SUM(F5:L5)*D5</f>
        <v>0</v>
      </c>
      <c r="F5" s="17"/>
      <c r="G5" s="8"/>
      <c r="H5" s="8"/>
      <c r="I5" s="8"/>
      <c r="J5" s="8"/>
      <c r="K5" s="8"/>
      <c r="L5" s="9"/>
      <c r="M5">
        <f t="shared" ref="M5:M18" si="1">COUNTIF(F5:L5,"&gt;0")</f>
        <v>0</v>
      </c>
      <c r="N5" s="26">
        <f t="shared" ref="N5:N28" si="2">MAX(F5:L5)</f>
        <v>0</v>
      </c>
    </row>
    <row r="6" spans="1:14" ht="15.75" thickBot="1">
      <c r="A6" s="37" t="s">
        <v>30</v>
      </c>
      <c r="B6" s="39" t="s">
        <v>43</v>
      </c>
      <c r="C6" s="42" t="s">
        <v>17</v>
      </c>
      <c r="D6" s="4">
        <v>1</v>
      </c>
      <c r="E6" s="20">
        <f t="shared" si="0"/>
        <v>204.32</v>
      </c>
      <c r="F6" s="17">
        <v>34.6</v>
      </c>
      <c r="G6" s="8">
        <v>33.33</v>
      </c>
      <c r="H6" s="8">
        <v>34.42</v>
      </c>
      <c r="I6" s="8">
        <v>32.950000000000003</v>
      </c>
      <c r="J6" s="8">
        <v>32.94</v>
      </c>
      <c r="K6" s="8">
        <v>36.08</v>
      </c>
      <c r="L6" s="9">
        <v>0</v>
      </c>
      <c r="M6">
        <f t="shared" si="1"/>
        <v>6</v>
      </c>
      <c r="N6" s="26">
        <f t="shared" si="2"/>
        <v>36.08</v>
      </c>
    </row>
    <row r="7" spans="1:14" ht="15.75" thickBot="1">
      <c r="A7" s="37" t="s">
        <v>32</v>
      </c>
      <c r="B7" s="39" t="s">
        <v>44</v>
      </c>
      <c r="C7" s="42" t="s">
        <v>17</v>
      </c>
      <c r="D7" s="4">
        <v>1</v>
      </c>
      <c r="E7" s="20">
        <f t="shared" si="0"/>
        <v>220.70000000000002</v>
      </c>
      <c r="F7" s="17">
        <v>41.45</v>
      </c>
      <c r="G7" s="8">
        <v>35.19</v>
      </c>
      <c r="H7" s="8">
        <v>35.299999999999997</v>
      </c>
      <c r="I7" s="8">
        <v>35.5</v>
      </c>
      <c r="J7" s="8">
        <v>33.020000000000003</v>
      </c>
      <c r="K7" s="8">
        <v>40.24</v>
      </c>
      <c r="L7" s="9">
        <v>0</v>
      </c>
      <c r="M7">
        <f t="shared" si="1"/>
        <v>6</v>
      </c>
      <c r="N7" s="26">
        <f t="shared" si="2"/>
        <v>41.45</v>
      </c>
    </row>
    <row r="8" spans="1:14" ht="15.75" thickBot="1">
      <c r="A8" s="37" t="s">
        <v>34</v>
      </c>
      <c r="B8" s="40" t="s">
        <v>50</v>
      </c>
      <c r="C8" s="42" t="s">
        <v>17</v>
      </c>
      <c r="D8" s="4">
        <v>1</v>
      </c>
      <c r="E8" s="20">
        <f t="shared" ref="E8" si="3">SUM(F8:L8)*D8</f>
        <v>191.60000000000002</v>
      </c>
      <c r="F8" s="17">
        <v>32.020000000000003</v>
      </c>
      <c r="G8" s="8">
        <v>33.1</v>
      </c>
      <c r="H8" s="8">
        <v>30.8</v>
      </c>
      <c r="I8" s="8">
        <v>32.54</v>
      </c>
      <c r="J8" s="8">
        <v>31.53</v>
      </c>
      <c r="K8" s="8">
        <v>31.61</v>
      </c>
      <c r="L8" s="9">
        <v>0</v>
      </c>
      <c r="M8">
        <f t="shared" si="1"/>
        <v>6</v>
      </c>
      <c r="N8" s="26">
        <f t="shared" si="2"/>
        <v>33.1</v>
      </c>
    </row>
    <row r="9" spans="1:14" ht="15.75" thickBot="1">
      <c r="A9" s="37" t="s">
        <v>35</v>
      </c>
      <c r="B9" s="40" t="s">
        <v>51</v>
      </c>
      <c r="C9" s="42" t="s">
        <v>17</v>
      </c>
      <c r="D9" s="4">
        <v>1</v>
      </c>
      <c r="E9" s="20">
        <f t="shared" ref="E9" si="4">SUM(F9:L9)*D9</f>
        <v>101.86999999999999</v>
      </c>
      <c r="F9" s="17">
        <v>34.9</v>
      </c>
      <c r="G9" s="8">
        <v>32.049999999999997</v>
      </c>
      <c r="H9" s="8">
        <v>34.92</v>
      </c>
      <c r="I9" s="8">
        <v>0</v>
      </c>
      <c r="J9" s="8">
        <v>0</v>
      </c>
      <c r="K9" s="8">
        <v>0</v>
      </c>
      <c r="L9" s="9">
        <v>0</v>
      </c>
      <c r="M9">
        <f t="shared" si="1"/>
        <v>3</v>
      </c>
      <c r="N9" s="26">
        <f t="shared" si="2"/>
        <v>34.92</v>
      </c>
    </row>
    <row r="10" spans="1:14" ht="15.75" thickBot="1">
      <c r="A10" s="37" t="s">
        <v>36</v>
      </c>
      <c r="B10" s="39" t="s">
        <v>45</v>
      </c>
      <c r="C10" s="42" t="s">
        <v>17</v>
      </c>
      <c r="D10" s="4">
        <v>0</v>
      </c>
      <c r="E10" s="20">
        <f t="shared" si="0"/>
        <v>0</v>
      </c>
      <c r="F10" s="17"/>
      <c r="G10" s="8"/>
      <c r="H10" s="8"/>
      <c r="I10" s="8"/>
      <c r="J10" s="8"/>
      <c r="K10" s="8"/>
      <c r="L10" s="9"/>
      <c r="M10">
        <f t="shared" si="1"/>
        <v>0</v>
      </c>
      <c r="N10" s="26">
        <f t="shared" si="2"/>
        <v>0</v>
      </c>
    </row>
    <row r="11" spans="1:14" ht="15.75" thickBot="1">
      <c r="A11" s="37" t="s">
        <v>37</v>
      </c>
      <c r="B11" s="39" t="s">
        <v>46</v>
      </c>
      <c r="C11" s="42" t="s">
        <v>17</v>
      </c>
      <c r="D11" s="4">
        <v>1</v>
      </c>
      <c r="E11" s="20">
        <f t="shared" si="0"/>
        <v>274.33</v>
      </c>
      <c r="F11" s="17">
        <v>46.75</v>
      </c>
      <c r="G11" s="8">
        <v>46.11</v>
      </c>
      <c r="H11" s="8">
        <v>45.27</v>
      </c>
      <c r="I11" s="8">
        <v>44.9</v>
      </c>
      <c r="J11" s="8">
        <v>45.07</v>
      </c>
      <c r="K11" s="8">
        <v>46.23</v>
      </c>
      <c r="L11" s="9">
        <v>0</v>
      </c>
      <c r="M11">
        <f t="shared" si="1"/>
        <v>6</v>
      </c>
      <c r="N11" s="26">
        <f t="shared" si="2"/>
        <v>46.75</v>
      </c>
    </row>
    <row r="12" spans="1:14" ht="15.75" thickBot="1">
      <c r="A12" s="37" t="s">
        <v>38</v>
      </c>
      <c r="B12" s="39" t="s">
        <v>47</v>
      </c>
      <c r="C12" s="42" t="s">
        <v>17</v>
      </c>
      <c r="D12" s="4">
        <v>1</v>
      </c>
      <c r="E12" s="20">
        <f t="shared" si="0"/>
        <v>246.82</v>
      </c>
      <c r="F12" s="17">
        <v>45.6</v>
      </c>
      <c r="G12" s="8">
        <v>43.41</v>
      </c>
      <c r="H12" s="8">
        <v>38.07</v>
      </c>
      <c r="I12" s="8">
        <v>39.299999999999997</v>
      </c>
      <c r="J12" s="8">
        <v>38.24</v>
      </c>
      <c r="K12" s="8">
        <v>42.2</v>
      </c>
      <c r="L12" s="9">
        <v>0</v>
      </c>
      <c r="M12">
        <f t="shared" si="1"/>
        <v>6</v>
      </c>
      <c r="N12" s="26">
        <f t="shared" si="2"/>
        <v>45.6</v>
      </c>
    </row>
    <row r="13" spans="1:14" ht="15.75" thickBot="1">
      <c r="A13" s="37" t="s">
        <v>39</v>
      </c>
      <c r="B13" s="40" t="s">
        <v>48</v>
      </c>
      <c r="C13" s="42" t="s">
        <v>17</v>
      </c>
      <c r="D13" s="4">
        <v>1</v>
      </c>
      <c r="E13" s="20">
        <f t="shared" si="0"/>
        <v>163.83000000000001</v>
      </c>
      <c r="F13" s="17">
        <v>32.6</v>
      </c>
      <c r="G13" s="8">
        <v>35.4</v>
      </c>
      <c r="H13" s="8">
        <v>31.37</v>
      </c>
      <c r="I13" s="8">
        <v>27.69</v>
      </c>
      <c r="J13" s="8">
        <v>36.770000000000003</v>
      </c>
      <c r="K13" s="8">
        <v>0</v>
      </c>
      <c r="L13" s="9">
        <v>0</v>
      </c>
      <c r="M13">
        <f t="shared" si="1"/>
        <v>5</v>
      </c>
      <c r="N13" s="26">
        <f t="shared" si="2"/>
        <v>36.770000000000003</v>
      </c>
    </row>
    <row r="14" spans="1:14" ht="15.75" thickBot="1">
      <c r="B14" s="40" t="s">
        <v>49</v>
      </c>
      <c r="C14" s="42" t="s">
        <v>17</v>
      </c>
      <c r="D14" s="4">
        <v>1</v>
      </c>
      <c r="E14" s="20">
        <f t="shared" si="0"/>
        <v>77.08</v>
      </c>
      <c r="F14" s="17">
        <v>37.04</v>
      </c>
      <c r="G14" s="8">
        <v>40.04</v>
      </c>
      <c r="H14" s="8">
        <v>0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2</v>
      </c>
      <c r="N14" s="26">
        <f t="shared" si="2"/>
        <v>40.04</v>
      </c>
    </row>
    <row r="15" spans="1:14">
      <c r="B15" s="40" t="s">
        <v>52</v>
      </c>
      <c r="C15" s="42" t="s">
        <v>17</v>
      </c>
      <c r="D15" s="43">
        <v>0.9</v>
      </c>
      <c r="E15" s="20">
        <f t="shared" si="0"/>
        <v>63.360000000000007</v>
      </c>
      <c r="F15" s="17">
        <v>35.6</v>
      </c>
      <c r="G15" s="8">
        <v>34.799999999999997</v>
      </c>
      <c r="H15" s="8">
        <v>0</v>
      </c>
      <c r="I15" s="8">
        <v>0</v>
      </c>
      <c r="J15" s="8">
        <v>0</v>
      </c>
      <c r="K15" s="8">
        <v>0</v>
      </c>
      <c r="L15" s="9">
        <v>0</v>
      </c>
      <c r="M15">
        <f t="shared" si="1"/>
        <v>2</v>
      </c>
      <c r="N15" s="26">
        <f t="shared" si="2"/>
        <v>35.6</v>
      </c>
    </row>
    <row r="16" spans="1:14">
      <c r="B16" s="40"/>
      <c r="C16" s="24"/>
      <c r="D16" s="43">
        <v>0</v>
      </c>
      <c r="E16" s="20">
        <f t="shared" si="0"/>
        <v>0</v>
      </c>
      <c r="F16" s="17"/>
      <c r="G16" s="8"/>
      <c r="H16" s="8"/>
      <c r="I16" s="8">
        <v>0</v>
      </c>
      <c r="J16" s="8">
        <v>0</v>
      </c>
      <c r="K16" s="8">
        <v>0</v>
      </c>
      <c r="L16" s="9">
        <v>0</v>
      </c>
      <c r="M16">
        <f t="shared" si="1"/>
        <v>0</v>
      </c>
      <c r="N16" s="26">
        <f t="shared" si="2"/>
        <v>0</v>
      </c>
    </row>
    <row r="17" spans="2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2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2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ref="M19:M28" si="5">COUNTIF(F19:L19,"&gt;0")</f>
        <v>0</v>
      </c>
      <c r="N19" s="26">
        <f t="shared" si="2"/>
        <v>0</v>
      </c>
    </row>
    <row r="20" spans="2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5"/>
        <v>0</v>
      </c>
      <c r="N20" s="26">
        <f t="shared" si="2"/>
        <v>0</v>
      </c>
    </row>
    <row r="21" spans="2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5"/>
        <v>0</v>
      </c>
      <c r="N21" s="26">
        <f t="shared" si="2"/>
        <v>0</v>
      </c>
    </row>
    <row r="22" spans="2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5"/>
        <v>0</v>
      </c>
      <c r="N22" s="26">
        <f t="shared" si="2"/>
        <v>0</v>
      </c>
    </row>
    <row r="23" spans="2:14"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5"/>
        <v>0</v>
      </c>
      <c r="N23" s="26">
        <f t="shared" si="2"/>
        <v>0</v>
      </c>
    </row>
    <row r="24" spans="2:14"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5"/>
        <v>0</v>
      </c>
      <c r="N24" s="26">
        <f t="shared" si="2"/>
        <v>0</v>
      </c>
    </row>
    <row r="25" spans="2:14"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5"/>
        <v>0</v>
      </c>
      <c r="N25" s="26">
        <f t="shared" si="2"/>
        <v>0</v>
      </c>
    </row>
    <row r="26" spans="2:14"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5"/>
        <v>0</v>
      </c>
      <c r="N26" s="26">
        <f t="shared" si="2"/>
        <v>0</v>
      </c>
    </row>
    <row r="27" spans="2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5"/>
        <v>0</v>
      </c>
      <c r="N27" s="26">
        <f t="shared" si="2"/>
        <v>0</v>
      </c>
    </row>
    <row r="28" spans="2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5"/>
        <v>0</v>
      </c>
      <c r="N28" s="26">
        <f t="shared" si="2"/>
        <v>0</v>
      </c>
    </row>
    <row r="30" spans="2:14" ht="15.75" thickBot="1"/>
    <row r="31" spans="2:14" ht="16.5" thickBot="1">
      <c r="B31" s="34" t="s">
        <v>20</v>
      </c>
      <c r="C31" s="35"/>
    </row>
    <row r="32" spans="2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Junk, Alexander</v>
      </c>
      <c r="C5" s="26">
        <f>Teamübersicht!E4</f>
        <v>211.27999999999997</v>
      </c>
    </row>
    <row r="6" spans="1:3">
      <c r="A6" s="27">
        <v>2</v>
      </c>
      <c r="B6" s="28" t="str">
        <f>Teamübersicht!B5</f>
        <v>Niwek, Bernd</v>
      </c>
      <c r="C6" s="26">
        <f>Teamübersicht!E5</f>
        <v>0</v>
      </c>
    </row>
    <row r="7" spans="1:3">
      <c r="A7" s="27">
        <v>3</v>
      </c>
      <c r="B7" s="28" t="str">
        <f>Teamübersicht!B6</f>
        <v>Harth, Erich</v>
      </c>
      <c r="C7" s="26">
        <f>Teamübersicht!E6</f>
        <v>204.32</v>
      </c>
    </row>
    <row r="8" spans="1:3">
      <c r="A8" s="27">
        <v>4</v>
      </c>
      <c r="B8" s="28" t="str">
        <f>Teamübersicht!B7</f>
        <v>Wiegand, Florian</v>
      </c>
      <c r="C8" s="26">
        <f>Teamübersicht!E7</f>
        <v>220.70000000000002</v>
      </c>
    </row>
    <row r="9" spans="1:3">
      <c r="A9" s="27">
        <v>5</v>
      </c>
      <c r="B9" s="28" t="str">
        <f>Teamübersicht!B8</f>
        <v>Illichmann, Walter</v>
      </c>
      <c r="C9" s="26">
        <f>Teamübersicht!E8</f>
        <v>191.60000000000002</v>
      </c>
    </row>
    <row r="10" spans="1:3">
      <c r="A10" s="27">
        <v>6</v>
      </c>
      <c r="B10" s="28" t="str">
        <f>Teamübersicht!B9</f>
        <v>Schleicher, Jan</v>
      </c>
      <c r="C10" s="26">
        <f>Teamübersicht!E9</f>
        <v>101.86999999999999</v>
      </c>
    </row>
    <row r="11" spans="1:3">
      <c r="A11" s="27">
        <v>7</v>
      </c>
      <c r="B11" s="28" t="str">
        <f>Teamübersicht!B10</f>
        <v>Mehler, Martin</v>
      </c>
      <c r="C11" s="26">
        <f>Teamübersicht!E10</f>
        <v>0</v>
      </c>
    </row>
    <row r="12" spans="1:3">
      <c r="A12" s="27">
        <v>8</v>
      </c>
      <c r="B12" s="28" t="str">
        <f>Teamübersicht!B11</f>
        <v>Erb, Daniel</v>
      </c>
      <c r="C12" s="26">
        <f>Teamübersicht!E11</f>
        <v>274.33</v>
      </c>
    </row>
    <row r="13" spans="1:3">
      <c r="A13" s="27">
        <v>9</v>
      </c>
      <c r="B13" s="28" t="str">
        <f>Teamübersicht!B12</f>
        <v>Malkmus, Michael</v>
      </c>
      <c r="C13" s="26">
        <f>Teamübersicht!E12</f>
        <v>246.82</v>
      </c>
    </row>
    <row r="14" spans="1:3">
      <c r="A14" s="27">
        <v>10</v>
      </c>
      <c r="B14" s="28" t="str">
        <f>Teamübersicht!B13</f>
        <v>Kronberg, Fred</v>
      </c>
      <c r="C14" s="26">
        <f>Teamübersicht!E13</f>
        <v>163.83000000000001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2013-02-24T04:30:26Z</cp:lastPrinted>
  <dcterms:created xsi:type="dcterms:W3CDTF">2012-02-25T16:12:23Z</dcterms:created>
  <dcterms:modified xsi:type="dcterms:W3CDTF">2013-02-25T09:52:57Z</dcterms:modified>
</cp:coreProperties>
</file>