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B16" i="3"/>
  <c r="B15"/>
  <c r="N5" i="1"/>
  <c r="O5"/>
  <c r="N6"/>
  <c r="O6"/>
  <c r="N7"/>
  <c r="O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N28"/>
  <c r="O28"/>
  <c r="N4"/>
  <c r="O4"/>
  <c r="B5" i="3"/>
  <c r="B6"/>
  <c r="B7"/>
  <c r="B8"/>
  <c r="B9"/>
  <c r="B10"/>
  <c r="B11"/>
  <c r="B12"/>
  <c r="B13"/>
  <c r="B14"/>
  <c r="F5" i="1"/>
  <c r="C6" i="3" s="1"/>
  <c r="F6" i="1"/>
  <c r="C7" i="3" s="1"/>
  <c r="F7" i="1"/>
  <c r="C8" i="3" s="1"/>
  <c r="F8" i="1"/>
  <c r="C9" i="3" s="1"/>
  <c r="F9" i="1"/>
  <c r="C10" i="3" s="1"/>
  <c r="F10" i="1"/>
  <c r="C11" i="3" s="1"/>
  <c r="F11" i="1"/>
  <c r="C12" i="3" s="1"/>
  <c r="F12" i="1"/>
  <c r="C13" i="3" s="1"/>
  <c r="F13" i="1"/>
  <c r="C14" i="3" s="1"/>
  <c r="F14" i="1"/>
  <c r="F15"/>
  <c r="C16" i="3" s="1"/>
  <c r="F16" i="1"/>
  <c r="F17"/>
  <c r="F18"/>
  <c r="F19"/>
  <c r="F20"/>
  <c r="F21"/>
  <c r="F22"/>
  <c r="F23"/>
  <c r="F24"/>
  <c r="F25"/>
  <c r="F26"/>
  <c r="F27"/>
  <c r="F28"/>
  <c r="F4"/>
  <c r="C5" i="3" s="1"/>
  <c r="O1" i="1" l="1"/>
  <c r="C1"/>
  <c r="C1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<sst xmlns="http://schemas.openxmlformats.org/spreadsheetml/2006/main" count="74" uniqueCount="58">
  <si>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</si>
  <si>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</si>
  <si>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</si>
  <si>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</si>
  <si>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</si>
  <si>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</si>
  <si>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</si>
  <si>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</si>
  <si>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</si>
  <si>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</si>
  <si>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</si>
  <si>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</si>
  <si>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</si>
  <si>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</si>
  <si>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</si>
  <si>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</si>
  <si>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</si>
  <si>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</si>
  <si>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</si>
  <si>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</si>
  <si>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</si>
  <si>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</si>
  <si>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</si>
  <si>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</si>
  <si>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</si>
  <si>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</si>
  <si>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- m/w</t>
  </si>
  <si>
    <t>w(eiblich)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</si>
  <si>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</si>
  <si>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</si>
  <si>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</si>
  <si>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</si>
  <si>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</si>
  <si>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</si>
  <si>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</si>
  <si>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</si>
  <si>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</si>
  <si>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</si>
  <si>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</si>
  <si>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</si>
  <si>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</si>
  <si>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</si>
  <si>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Alter</t>
  </si>
  <si>
    <t>3. Ersatzfahrer :</t>
  </si>
  <si>
    <t>4. Ersatzfahrer :</t>
  </si>
  <si>
    <t>Abtsroda</t>
  </si>
  <si>
    <t>Hahl, Klaus-Dieter</t>
  </si>
  <si>
    <t>Kümmel, Elias</t>
  </si>
  <si>
    <t>Schleicher, Jonas</t>
  </si>
  <si>
    <t>Nassauer, Thorsten</t>
  </si>
  <si>
    <t>Hahl, Herbert</t>
  </si>
  <si>
    <t>Schleicher, Peter</t>
  </si>
  <si>
    <t xml:space="preserve">Heller, Thomas </t>
  </si>
  <si>
    <t>Leitsch, Martin</t>
  </si>
  <si>
    <t>Hahl, Eberhard</t>
  </si>
  <si>
    <t>Flügel, Winfried</t>
  </si>
  <si>
    <t>Krenzer, Ronald</t>
  </si>
  <si>
    <t>Weigel, Konstantin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</si>
</sst>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10"/>
      <name val="Calibri"/>
      <family val="2"/>
    </font>
    <font>
      <b/>
      <sz val="18"/>
      <color indexed="8"/>
      <name val="Calibri"/>
      <family val="2"/>
    </font>
    <font>
      <b/>
      <u/>
      <sz val="20"/>
      <color indexed="8"/>
      <name val="Calibri"/>
      <family val="2"/>
    </font>
    <font>
      <sz val="12"/>
      <color indexed="60"/>
      <name val="Arial"/>
      <family val="2"/>
    </font>
    <font>
      <sz val="12"/>
      <color indexed="10"/>
      <name val="Arial"/>
      <family val="2"/>
    </font>
    <font>
      <b/>
      <sz val="14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2"/>
      <color rgb="FF9C65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5" xfId="0" applyNumberFormat="1" applyBorder="1"/>
    <xf numFmtId="2" fontId="0" fillId="2" borderId="6" xfId="0" applyNumberFormat="1" applyFill="1" applyBorder="1"/>
    <xf numFmtId="2" fontId="0" fillId="0" borderId="7" xfId="0" applyNumberFormat="1" applyBorder="1"/>
    <xf numFmtId="2" fontId="0" fillId="2" borderId="8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16" fillId="5" borderId="20" xfId="1" applyBorder="1"/>
    <xf numFmtId="0" fontId="16" fillId="5" borderId="0" xfId="1" applyBorder="1"/>
    <xf numFmtId="0" fontId="16" fillId="5" borderId="20" xfId="1" quotePrefix="1" applyBorder="1"/>
    <xf numFmtId="0" fontId="16" fillId="5" borderId="21" xfId="1" quotePrefix="1" applyBorder="1"/>
    <xf numFmtId="0" fontId="16" fillId="5" borderId="2" xfId="1" applyBorder="1"/>
    <xf numFmtId="0" fontId="12" fillId="5" borderId="22" xfId="1" applyFont="1" applyBorder="1" applyAlignment="1">
      <alignment horizontal="center"/>
    </xf>
    <xf numFmtId="0" fontId="16" fillId="5" borderId="23" xfId="1" applyBorder="1"/>
    <xf numFmtId="0" fontId="11" fillId="5" borderId="20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13" fillId="0" borderId="0" xfId="0" applyFont="1" applyAlignment="1">
      <alignment horizontal="center"/>
    </xf>
    <xf numFmtId="0" fontId="0" fillId="3" borderId="17" xfId="0" applyFill="1" applyBorder="1" applyAlignment="1">
      <alignment horizontal="right" vertical="center"/>
    </xf>
    <xf numFmtId="0" fontId="14" fillId="3" borderId="17" xfId="0" applyFont="1" applyFill="1" applyBorder="1"/>
    <xf numFmtId="0" fontId="14" fillId="3" borderId="17" xfId="0" applyFont="1" applyFill="1" applyBorder="1" applyAlignment="1">
      <alignment horizontal="right" vertic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2272082239720036"/>
          <c:y val="2.7631598133566655E-2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Hahl, Klaus-Dieter Flügel, Winfried Krenzer, Ronald Kümmel, Elias Schleicher, Jonas Nassauer, Thorsten Hahl, Herbert Schleicher, Peter Heller, Thomas  Leitsch, Martin</c:v>
                </c:pt>
              </c:strCache>
            </c:strRef>
          </c:tx>
          <c:val>
            <c:numRef>
              <c:f>Teamübersicht!$F$4:$F$13</c:f>
              <c:numCache>
                <c:formatCode>0.00</c:formatCode>
                <c:ptCount val="10"/>
                <c:pt idx="0">
                  <c:v>197.38000000000002</c:v>
                </c:pt>
                <c:pt idx="1">
                  <c:v>72.990000000000009</c:v>
                </c:pt>
                <c:pt idx="2">
                  <c:v>190.09000000000003</c:v>
                </c:pt>
                <c:pt idx="3">
                  <c:v>205.63</c:v>
                </c:pt>
                <c:pt idx="4">
                  <c:v>95.5</c:v>
                </c:pt>
                <c:pt idx="5">
                  <c:v>220.14000000000001</c:v>
                </c:pt>
                <c:pt idx="6">
                  <c:v>232.57</c:v>
                </c:pt>
                <c:pt idx="7">
                  <c:v>220.56</c:v>
                </c:pt>
                <c:pt idx="8">
                  <c:v>58.977000000000004</c:v>
                </c:pt>
                <c:pt idx="9">
                  <c:v>118.77</c:v>
                </c:pt>
              </c:numCache>
            </c:numRef>
          </c:val>
        </c:ser>
        <c:axId val="97579008"/>
        <c:axId val="97580544"/>
      </c:barChart>
      <c:catAx>
        <c:axId val="97579008"/>
        <c:scaling>
          <c:orientation val="minMax"/>
        </c:scaling>
        <c:axPos val="b"/>
        <c:numFmt formatCode="General" sourceLinked="1"/>
        <c:tickLblPos val="nextTo"/>
        <c:crossAx val="97580544"/>
        <c:crosses val="autoZero"/>
        <c:auto val="1"/>
        <c:lblAlgn val="ctr"/>
        <c:lblOffset val="100"/>
      </c:catAx>
      <c:valAx>
        <c:axId val="97580544"/>
        <c:scaling>
          <c:orientation val="minMax"/>
        </c:scaling>
        <c:axPos val="l"/>
        <c:majorGridlines/>
        <c:numFmt formatCode="0.00" sourceLinked="1"/>
        <c:tickLblPos val="nextTo"/>
        <c:crossAx val="9757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583464728728734"/>
          <c:y val="0.39583467554618196"/>
          <c:w val="0.33541734907501047"/>
          <c:h val="0.25000084771337794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15</xdr:row>
      <xdr:rowOff>95250</xdr:rowOff>
    </xdr:from>
    <xdr:to>
      <xdr:col>0</xdr:col>
      <xdr:colOff>1598084</xdr:colOff>
      <xdr:row>21</xdr:row>
      <xdr:rowOff>148167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275167" y="3270250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9</xdr:col>
      <xdr:colOff>114300</xdr:colOff>
      <xdr:row>15</xdr:row>
      <xdr:rowOff>76200</xdr:rowOff>
    </xdr:to>
    <xdr:graphicFrame macro="">
      <xdr:nvGraphicFramePr>
        <xdr:cNvPr id="2049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7"/>
  <sheetViews>
    <sheetView tabSelected="1" zoomScale="90" zoomScaleNormal="90" workbookViewId="0">
      <selection activeCell="A26" sqref="A23:A26"/>
    </sheetView>
  </sheetViews>
  <sheetFormatPr baseColWidth="10" defaultColWidth="11.42578125" defaultRowHeight="15"/>
  <cols>
    <col min="1" max="1" width="30.140625" style="1" customWidth="1"/>
    <col min="2" max="2" width="31.5703125" customWidth="1"/>
    <col min="3" max="3" width="15.28515625" customWidth="1"/>
    <col min="4" max="4" width="12.85546875" customWidth="1"/>
  </cols>
  <sheetData>
    <row r="1" spans="1:15" ht="26.25">
      <c r="A1" s="14" t="s">
        <v>19</v>
      </c>
      <c r="B1" s="23" t="s">
        <v>45</v>
      </c>
      <c r="C1" s="15">
        <f>SUM(F4:F28)</f>
        <v>1712.462</v>
      </c>
      <c r="D1" s="15"/>
      <c r="O1">
        <f>SUM(N4:N28)</f>
        <v>48</v>
      </c>
    </row>
    <row r="2" spans="1:15" ht="24" thickBot="1">
      <c r="A2" s="14" t="s">
        <v>11</v>
      </c>
      <c r="B2" s="22" t="s">
        <v>25</v>
      </c>
      <c r="C2" s="12"/>
      <c r="D2" s="12"/>
    </row>
    <row r="3" spans="1:15" s="2" customFormat="1" ht="19.5" thickBot="1">
      <c r="B3" s="2" t="s">
        <v>2</v>
      </c>
      <c r="C3" s="2" t="s">
        <v>16</v>
      </c>
      <c r="D3" s="44" t="s">
        <v>42</v>
      </c>
      <c r="E3" s="2" t="s">
        <v>1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21</v>
      </c>
      <c r="O3" s="2" t="s">
        <v>22</v>
      </c>
    </row>
    <row r="4" spans="1:15" ht="15.75" thickBot="1">
      <c r="A4" s="39" t="s">
        <v>35</v>
      </c>
      <c r="B4" s="40" t="s">
        <v>46</v>
      </c>
      <c r="C4" s="29" t="s">
        <v>17</v>
      </c>
      <c r="D4" s="29">
        <v>43</v>
      </c>
      <c r="E4" s="3">
        <v>1</v>
      </c>
      <c r="F4" s="19">
        <f>SUM(G4:M4)*E4</f>
        <v>197.38000000000002</v>
      </c>
      <c r="G4" s="16">
        <v>42.48</v>
      </c>
      <c r="H4" s="6">
        <v>39.76</v>
      </c>
      <c r="I4" s="6">
        <v>41.28</v>
      </c>
      <c r="J4" s="6">
        <v>37.840000000000003</v>
      </c>
      <c r="K4" s="6">
        <v>36.020000000000003</v>
      </c>
      <c r="L4" s="6">
        <v>0</v>
      </c>
      <c r="M4" s="7">
        <v>0</v>
      </c>
      <c r="N4">
        <f>COUNTIF(G4:M4,"&gt;0")</f>
        <v>5</v>
      </c>
      <c r="O4" s="26">
        <f>MAX(G4:M4)</f>
        <v>42.48</v>
      </c>
    </row>
    <row r="5" spans="1:15" ht="15.75" thickBot="1">
      <c r="A5" s="39" t="s">
        <v>33</v>
      </c>
      <c r="B5" s="41" t="s">
        <v>55</v>
      </c>
      <c r="C5" s="29" t="s">
        <v>17</v>
      </c>
      <c r="D5" s="30">
        <v>48</v>
      </c>
      <c r="E5" s="4">
        <v>1</v>
      </c>
      <c r="F5" s="20">
        <f t="shared" ref="F5:F28" si="0">SUM(G5:M5)*E5</f>
        <v>72.990000000000009</v>
      </c>
      <c r="G5" s="17">
        <v>35.39</v>
      </c>
      <c r="H5" s="8">
        <v>37.6</v>
      </c>
      <c r="I5" s="8">
        <v>0</v>
      </c>
      <c r="J5" s="8">
        <v>0</v>
      </c>
      <c r="K5" s="8">
        <v>0</v>
      </c>
      <c r="L5" s="8">
        <v>0</v>
      </c>
      <c r="M5" s="9">
        <v>0</v>
      </c>
      <c r="N5">
        <f t="shared" ref="N5:N28" si="1">COUNTIF(G5:M5,"&gt;0")</f>
        <v>2</v>
      </c>
      <c r="O5" s="26">
        <f t="shared" ref="O5:O28" si="2">MAX(G5:M5)</f>
        <v>37.6</v>
      </c>
    </row>
    <row r="6" spans="1:15" ht="15.75" thickBot="1">
      <c r="A6" s="39" t="s">
        <v>32</v>
      </c>
      <c r="B6" s="41" t="s">
        <v>56</v>
      </c>
      <c r="C6" s="29" t="s">
        <v>17</v>
      </c>
      <c r="D6" s="30">
        <v>41</v>
      </c>
      <c r="E6" s="4">
        <v>1</v>
      </c>
      <c r="F6" s="20">
        <f t="shared" si="0"/>
        <v>190.09000000000003</v>
      </c>
      <c r="G6" s="17">
        <v>33.72</v>
      </c>
      <c r="H6" s="8">
        <v>30.01</v>
      </c>
      <c r="I6" s="8">
        <v>31.6</v>
      </c>
      <c r="J6" s="8">
        <v>31.58</v>
      </c>
      <c r="K6" s="8">
        <v>30.1</v>
      </c>
      <c r="L6" s="8">
        <v>33.08</v>
      </c>
      <c r="M6" s="9">
        <v>0</v>
      </c>
      <c r="N6">
        <f t="shared" si="1"/>
        <v>6</v>
      </c>
      <c r="O6" s="26">
        <f t="shared" si="2"/>
        <v>33.72</v>
      </c>
    </row>
    <row r="7" spans="1:15" ht="15.75" thickBot="1">
      <c r="A7" s="39" t="s">
        <v>34</v>
      </c>
      <c r="B7" s="41" t="s">
        <v>47</v>
      </c>
      <c r="C7" s="29" t="s">
        <v>17</v>
      </c>
      <c r="D7" s="46">
        <v>30</v>
      </c>
      <c r="E7" s="4">
        <v>1</v>
      </c>
      <c r="F7" s="20">
        <f t="shared" si="0"/>
        <v>205.63</v>
      </c>
      <c r="G7" s="17">
        <v>36.619999999999997</v>
      </c>
      <c r="H7" s="8">
        <v>34.06</v>
      </c>
      <c r="I7" s="8">
        <v>33.17</v>
      </c>
      <c r="J7" s="8">
        <v>34.33</v>
      </c>
      <c r="K7" s="8">
        <v>33.35</v>
      </c>
      <c r="L7" s="8">
        <v>34.1</v>
      </c>
      <c r="M7" s="9">
        <v>0</v>
      </c>
      <c r="N7">
        <f t="shared" si="1"/>
        <v>6</v>
      </c>
      <c r="O7" s="26">
        <f t="shared" si="2"/>
        <v>36.619999999999997</v>
      </c>
    </row>
    <row r="8" spans="1:15" ht="15.75" thickBot="1">
      <c r="A8" s="39" t="s">
        <v>36</v>
      </c>
      <c r="B8" s="41" t="s">
        <v>48</v>
      </c>
      <c r="C8" s="29" t="s">
        <v>17</v>
      </c>
      <c r="D8" s="30">
        <v>18</v>
      </c>
      <c r="E8" s="4">
        <v>1</v>
      </c>
      <c r="F8" s="20">
        <f t="shared" si="0"/>
        <v>95.5</v>
      </c>
      <c r="G8" s="17">
        <v>36</v>
      </c>
      <c r="H8" s="8">
        <v>29.89</v>
      </c>
      <c r="I8" s="8">
        <v>29.61</v>
      </c>
      <c r="J8" s="8">
        <v>0</v>
      </c>
      <c r="K8" s="8">
        <v>0</v>
      </c>
      <c r="L8" s="8">
        <v>0</v>
      </c>
      <c r="M8" s="9">
        <v>0</v>
      </c>
      <c r="N8">
        <f t="shared" si="1"/>
        <v>3</v>
      </c>
      <c r="O8" s="26">
        <f t="shared" si="2"/>
        <v>36</v>
      </c>
    </row>
    <row r="9" spans="1:15" ht="15.75" thickBot="1">
      <c r="A9" s="39" t="s">
        <v>37</v>
      </c>
      <c r="B9" s="41" t="s">
        <v>49</v>
      </c>
      <c r="C9" s="29" t="s">
        <v>17</v>
      </c>
      <c r="D9" s="30">
        <v>22</v>
      </c>
      <c r="E9" s="4">
        <v>1</v>
      </c>
      <c r="F9" s="20">
        <f t="shared" si="0"/>
        <v>220.14000000000001</v>
      </c>
      <c r="G9" s="17">
        <v>35.44</v>
      </c>
      <c r="H9" s="8">
        <v>36.36</v>
      </c>
      <c r="I9" s="8">
        <v>36.79</v>
      </c>
      <c r="J9" s="8">
        <v>37.33</v>
      </c>
      <c r="K9" s="8">
        <v>35.97</v>
      </c>
      <c r="L9" s="8">
        <v>38.25</v>
      </c>
      <c r="M9" s="9">
        <v>0</v>
      </c>
      <c r="N9">
        <f t="shared" si="1"/>
        <v>6</v>
      </c>
      <c r="O9" s="26">
        <f t="shared" si="2"/>
        <v>38.25</v>
      </c>
    </row>
    <row r="10" spans="1:15" ht="15.75" thickBot="1">
      <c r="A10" s="39" t="s">
        <v>38</v>
      </c>
      <c r="B10" s="41" t="s">
        <v>50</v>
      </c>
      <c r="C10" s="29" t="s">
        <v>17</v>
      </c>
      <c r="D10" s="30">
        <v>45</v>
      </c>
      <c r="E10" s="4">
        <v>1</v>
      </c>
      <c r="F10" s="20">
        <f t="shared" si="0"/>
        <v>232.57</v>
      </c>
      <c r="G10" s="17">
        <v>39.76</v>
      </c>
      <c r="H10" s="8">
        <v>38.840000000000003</v>
      </c>
      <c r="I10" s="8">
        <v>39.29</v>
      </c>
      <c r="J10" s="8">
        <v>38.049999999999997</v>
      </c>
      <c r="K10" s="8">
        <v>38.03</v>
      </c>
      <c r="L10" s="8">
        <v>38.6</v>
      </c>
      <c r="M10" s="9">
        <v>0</v>
      </c>
      <c r="N10">
        <f t="shared" si="1"/>
        <v>6</v>
      </c>
      <c r="O10" s="26">
        <f t="shared" si="2"/>
        <v>39.76</v>
      </c>
    </row>
    <row r="11" spans="1:15" ht="15.75" thickBot="1">
      <c r="A11" s="39" t="s">
        <v>39</v>
      </c>
      <c r="B11" s="41" t="s">
        <v>51</v>
      </c>
      <c r="C11" s="29" t="s">
        <v>17</v>
      </c>
      <c r="D11" s="30">
        <v>42</v>
      </c>
      <c r="E11" s="4">
        <v>1</v>
      </c>
      <c r="F11" s="20">
        <f t="shared" si="0"/>
        <v>220.56</v>
      </c>
      <c r="G11" s="17">
        <v>39.43</v>
      </c>
      <c r="H11" s="8">
        <v>35.869999999999997</v>
      </c>
      <c r="I11" s="8">
        <v>36.799999999999997</v>
      </c>
      <c r="J11" s="8">
        <v>35.06</v>
      </c>
      <c r="K11" s="8">
        <v>33</v>
      </c>
      <c r="L11" s="8">
        <v>40.4</v>
      </c>
      <c r="M11" s="9">
        <v>0</v>
      </c>
      <c r="N11">
        <f t="shared" si="1"/>
        <v>6</v>
      </c>
      <c r="O11" s="26">
        <f t="shared" si="2"/>
        <v>40.4</v>
      </c>
    </row>
    <row r="12" spans="1:15" ht="15.75" thickBot="1">
      <c r="A12" s="39" t="s">
        <v>40</v>
      </c>
      <c r="B12" s="41" t="s">
        <v>52</v>
      </c>
      <c r="C12" s="29" t="s">
        <v>17</v>
      </c>
      <c r="D12" s="46">
        <v>32</v>
      </c>
      <c r="E12" s="4">
        <v>0.9</v>
      </c>
      <c r="F12" s="20">
        <f t="shared" si="0"/>
        <v>58.977000000000004</v>
      </c>
      <c r="G12" s="17">
        <v>33.630000000000003</v>
      </c>
      <c r="H12" s="8">
        <v>31.9</v>
      </c>
      <c r="I12" s="8">
        <v>0</v>
      </c>
      <c r="J12" s="8">
        <v>0</v>
      </c>
      <c r="K12" s="8">
        <v>0</v>
      </c>
      <c r="L12" s="8">
        <v>0</v>
      </c>
      <c r="M12" s="9">
        <v>0</v>
      </c>
      <c r="N12">
        <f t="shared" si="1"/>
        <v>2</v>
      </c>
      <c r="O12" s="26">
        <f t="shared" si="2"/>
        <v>33.630000000000003</v>
      </c>
    </row>
    <row r="13" spans="1:15" ht="15.75" thickBot="1">
      <c r="A13" s="39" t="s">
        <v>41</v>
      </c>
      <c r="B13" s="42" t="s">
        <v>53</v>
      </c>
      <c r="C13" s="29" t="s">
        <v>17</v>
      </c>
      <c r="D13" s="45">
        <v>44</v>
      </c>
      <c r="E13" s="4">
        <v>1</v>
      </c>
      <c r="F13" s="20">
        <f t="shared" si="0"/>
        <v>118.77</v>
      </c>
      <c r="G13" s="17">
        <v>40.020000000000003</v>
      </c>
      <c r="H13" s="8">
        <v>38.200000000000003</v>
      </c>
      <c r="I13" s="8">
        <v>40.549999999999997</v>
      </c>
      <c r="J13" s="8">
        <v>0</v>
      </c>
      <c r="K13" s="8">
        <v>0</v>
      </c>
      <c r="L13" s="8">
        <v>0</v>
      </c>
      <c r="M13" s="9">
        <v>0</v>
      </c>
      <c r="N13">
        <f t="shared" si="1"/>
        <v>3</v>
      </c>
      <c r="O13" s="26">
        <f t="shared" si="2"/>
        <v>40.549999999999997</v>
      </c>
    </row>
    <row r="14" spans="1:15" ht="15.75" thickBot="1">
      <c r="A14" s="39" t="s">
        <v>43</v>
      </c>
      <c r="B14" s="42" t="s">
        <v>54</v>
      </c>
      <c r="C14" s="29" t="s">
        <v>17</v>
      </c>
      <c r="D14" s="45">
        <v>53</v>
      </c>
      <c r="E14" s="4">
        <v>0.9</v>
      </c>
      <c r="F14" s="20">
        <f t="shared" si="0"/>
        <v>64.664999999999992</v>
      </c>
      <c r="G14" s="17">
        <v>36.25</v>
      </c>
      <c r="H14" s="8">
        <v>35.6</v>
      </c>
      <c r="I14" s="8">
        <v>0</v>
      </c>
      <c r="J14" s="8">
        <v>0</v>
      </c>
      <c r="K14" s="8">
        <v>0</v>
      </c>
      <c r="L14" s="8">
        <v>0</v>
      </c>
      <c r="M14" s="9">
        <v>0</v>
      </c>
      <c r="N14">
        <f t="shared" si="1"/>
        <v>2</v>
      </c>
      <c r="O14" s="26">
        <f t="shared" si="2"/>
        <v>36.25</v>
      </c>
    </row>
    <row r="15" spans="1:15">
      <c r="A15" s="39" t="s">
        <v>44</v>
      </c>
      <c r="B15" s="42" t="s">
        <v>57</v>
      </c>
      <c r="C15" s="29" t="s">
        <v>17</v>
      </c>
      <c r="D15" s="47">
        <v>16</v>
      </c>
      <c r="E15" s="4">
        <v>0.9</v>
      </c>
      <c r="F15" s="20">
        <f t="shared" si="0"/>
        <v>35.190000000000005</v>
      </c>
      <c r="G15" s="17">
        <v>39.1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v>0</v>
      </c>
      <c r="N15">
        <f t="shared" si="1"/>
        <v>1</v>
      </c>
      <c r="O15" s="26">
        <f t="shared" si="2"/>
        <v>39.1</v>
      </c>
    </row>
    <row r="16" spans="1:15">
      <c r="B16" s="42"/>
      <c r="C16" s="24"/>
      <c r="D16" s="24"/>
      <c r="E16" s="4">
        <v>0</v>
      </c>
      <c r="F16" s="20">
        <f t="shared" si="0"/>
        <v>0</v>
      </c>
      <c r="G16" s="17"/>
      <c r="H16" s="8"/>
      <c r="I16" s="8"/>
      <c r="J16" s="8"/>
      <c r="K16" s="8"/>
      <c r="L16" s="8"/>
      <c r="M16" s="9"/>
      <c r="N16">
        <f t="shared" si="1"/>
        <v>0</v>
      </c>
      <c r="O16" s="26">
        <f t="shared" si="2"/>
        <v>0</v>
      </c>
    </row>
    <row r="17" spans="1:15">
      <c r="B17" s="42"/>
      <c r="C17" s="24"/>
      <c r="D17" s="24"/>
      <c r="E17" s="4">
        <v>0</v>
      </c>
      <c r="F17" s="20">
        <f t="shared" si="0"/>
        <v>0</v>
      </c>
      <c r="G17" s="17"/>
      <c r="H17" s="8"/>
      <c r="I17" s="8"/>
      <c r="J17" s="8"/>
      <c r="K17" s="8"/>
      <c r="L17" s="8"/>
      <c r="M17" s="9"/>
      <c r="N17">
        <f t="shared" si="1"/>
        <v>0</v>
      </c>
      <c r="O17" s="26">
        <f t="shared" si="2"/>
        <v>0</v>
      </c>
    </row>
    <row r="18" spans="1:15">
      <c r="B18" s="42"/>
      <c r="C18" s="24"/>
      <c r="D18" s="24"/>
      <c r="E18" s="4">
        <v>0</v>
      </c>
      <c r="F18" s="20">
        <f t="shared" si="0"/>
        <v>0</v>
      </c>
      <c r="G18" s="17"/>
      <c r="H18" s="8"/>
      <c r="I18" s="8"/>
      <c r="J18" s="8"/>
      <c r="K18" s="8"/>
      <c r="L18" s="8"/>
      <c r="M18" s="9"/>
      <c r="N18">
        <f t="shared" si="1"/>
        <v>0</v>
      </c>
      <c r="O18" s="26">
        <f t="shared" si="2"/>
        <v>0</v>
      </c>
    </row>
    <row r="19" spans="1:15">
      <c r="B19" s="42"/>
      <c r="C19" s="24"/>
      <c r="D19" s="24"/>
      <c r="E19" s="4">
        <v>0</v>
      </c>
      <c r="F19" s="20">
        <f t="shared" si="0"/>
        <v>0</v>
      </c>
      <c r="G19" s="17"/>
      <c r="H19" s="8"/>
      <c r="I19" s="8"/>
      <c r="J19" s="8"/>
      <c r="K19" s="8"/>
      <c r="L19" s="8"/>
      <c r="M19" s="9"/>
      <c r="N19">
        <f t="shared" si="1"/>
        <v>0</v>
      </c>
      <c r="O19" s="26">
        <f t="shared" si="2"/>
        <v>0</v>
      </c>
    </row>
    <row r="20" spans="1:15">
      <c r="B20" s="42"/>
      <c r="C20" s="24"/>
      <c r="D20" s="24"/>
      <c r="E20" s="4">
        <v>0</v>
      </c>
      <c r="F20" s="20">
        <f t="shared" si="0"/>
        <v>0</v>
      </c>
      <c r="G20" s="17"/>
      <c r="H20" s="8"/>
      <c r="I20" s="8"/>
      <c r="J20" s="8"/>
      <c r="K20" s="8"/>
      <c r="L20" s="8"/>
      <c r="M20" s="9"/>
      <c r="N20">
        <f t="shared" si="1"/>
        <v>0</v>
      </c>
      <c r="O20" s="26">
        <f t="shared" si="2"/>
        <v>0</v>
      </c>
    </row>
    <row r="21" spans="1:15">
      <c r="A21" s="42"/>
      <c r="C21" s="24"/>
      <c r="D21" s="24"/>
      <c r="E21" s="4">
        <v>0</v>
      </c>
      <c r="F21" s="20">
        <f t="shared" si="0"/>
        <v>0</v>
      </c>
      <c r="G21" s="17"/>
      <c r="H21" s="8"/>
      <c r="I21" s="8"/>
      <c r="J21" s="8"/>
      <c r="K21" s="8"/>
      <c r="L21" s="8"/>
      <c r="M21" s="9"/>
      <c r="N21">
        <f t="shared" si="1"/>
        <v>0</v>
      </c>
      <c r="O21" s="26">
        <f t="shared" si="2"/>
        <v>0</v>
      </c>
    </row>
    <row r="22" spans="1:15">
      <c r="B22" s="42"/>
      <c r="C22" s="24"/>
      <c r="D22" s="24"/>
      <c r="E22" s="4">
        <v>0</v>
      </c>
      <c r="F22" s="20">
        <f t="shared" si="0"/>
        <v>0</v>
      </c>
      <c r="G22" s="17"/>
      <c r="H22" s="8"/>
      <c r="I22" s="8"/>
      <c r="J22" s="8"/>
      <c r="K22" s="8"/>
      <c r="L22" s="8"/>
      <c r="M22" s="9"/>
      <c r="N22">
        <f t="shared" si="1"/>
        <v>0</v>
      </c>
      <c r="O22" s="26">
        <f t="shared" si="2"/>
        <v>0</v>
      </c>
    </row>
    <row r="23" spans="1:15">
      <c r="B23" s="42"/>
      <c r="C23" s="24"/>
      <c r="D23" s="24"/>
      <c r="E23" s="4">
        <v>0</v>
      </c>
      <c r="F23" s="20">
        <f t="shared" si="0"/>
        <v>0</v>
      </c>
      <c r="G23" s="17"/>
      <c r="H23" s="8"/>
      <c r="I23" s="8"/>
      <c r="J23" s="8"/>
      <c r="K23" s="8"/>
      <c r="L23" s="8"/>
      <c r="M23" s="9"/>
      <c r="N23">
        <f t="shared" si="1"/>
        <v>0</v>
      </c>
      <c r="O23" s="26">
        <f t="shared" si="2"/>
        <v>0</v>
      </c>
    </row>
    <row r="24" spans="1:15">
      <c r="B24" s="42"/>
      <c r="C24" s="24"/>
      <c r="D24" s="24"/>
      <c r="E24" s="4">
        <v>0</v>
      </c>
      <c r="F24" s="20">
        <f t="shared" si="0"/>
        <v>0</v>
      </c>
      <c r="G24" s="17"/>
      <c r="H24" s="8"/>
      <c r="I24" s="8"/>
      <c r="J24" s="8"/>
      <c r="K24" s="8"/>
      <c r="L24" s="8"/>
      <c r="M24" s="9"/>
      <c r="N24">
        <f t="shared" si="1"/>
        <v>0</v>
      </c>
      <c r="O24" s="26">
        <f t="shared" si="2"/>
        <v>0</v>
      </c>
    </row>
    <row r="25" spans="1:15">
      <c r="B25" s="42"/>
      <c r="C25" s="24"/>
      <c r="D25" s="24"/>
      <c r="E25" s="4">
        <v>0</v>
      </c>
      <c r="F25" s="20">
        <f t="shared" si="0"/>
        <v>0</v>
      </c>
      <c r="G25" s="17"/>
      <c r="H25" s="8"/>
      <c r="I25" s="8"/>
      <c r="J25" s="8"/>
      <c r="K25" s="8"/>
      <c r="L25" s="8"/>
      <c r="M25" s="9"/>
      <c r="N25">
        <f t="shared" si="1"/>
        <v>0</v>
      </c>
      <c r="O25" s="26">
        <f t="shared" si="2"/>
        <v>0</v>
      </c>
    </row>
    <row r="26" spans="1:15">
      <c r="B26" s="42"/>
      <c r="C26" s="24"/>
      <c r="D26" s="24"/>
      <c r="E26" s="4">
        <v>0</v>
      </c>
      <c r="F26" s="20">
        <f t="shared" si="0"/>
        <v>0</v>
      </c>
      <c r="G26" s="17"/>
      <c r="H26" s="8"/>
      <c r="I26" s="8"/>
      <c r="J26" s="8"/>
      <c r="K26" s="8"/>
      <c r="L26" s="8"/>
      <c r="M26" s="9"/>
      <c r="N26">
        <f t="shared" si="1"/>
        <v>0</v>
      </c>
      <c r="O26" s="26">
        <f t="shared" si="2"/>
        <v>0</v>
      </c>
    </row>
    <row r="27" spans="1:15">
      <c r="B27" s="42"/>
      <c r="C27" s="24"/>
      <c r="D27" s="24"/>
      <c r="E27" s="4">
        <v>0</v>
      </c>
      <c r="F27" s="20">
        <f t="shared" si="0"/>
        <v>0</v>
      </c>
      <c r="G27" s="17"/>
      <c r="H27" s="8"/>
      <c r="I27" s="8"/>
      <c r="J27" s="8"/>
      <c r="K27" s="8"/>
      <c r="L27" s="8"/>
      <c r="M27" s="9"/>
      <c r="N27">
        <f t="shared" si="1"/>
        <v>0</v>
      </c>
      <c r="O27" s="26">
        <f t="shared" si="2"/>
        <v>0</v>
      </c>
    </row>
    <row r="28" spans="1:15" ht="15.75" thickBot="1">
      <c r="B28" s="43"/>
      <c r="C28" s="25"/>
      <c r="D28" s="25"/>
      <c r="E28" s="5">
        <v>0</v>
      </c>
      <c r="F28" s="21">
        <f t="shared" si="0"/>
        <v>0</v>
      </c>
      <c r="G28" s="18"/>
      <c r="H28" s="10"/>
      <c r="I28" s="10"/>
      <c r="J28" s="10"/>
      <c r="K28" s="10"/>
      <c r="L28" s="10"/>
      <c r="M28" s="11"/>
      <c r="N28">
        <f t="shared" si="1"/>
        <v>0</v>
      </c>
      <c r="O28" s="26">
        <f t="shared" si="2"/>
        <v>0</v>
      </c>
    </row>
    <row r="30" spans="1:15" ht="15.75" thickBot="1"/>
    <row r="31" spans="1:15" ht="16.5" thickBot="1">
      <c r="B31" s="36" t="s">
        <v>20</v>
      </c>
      <c r="C31" s="37"/>
      <c r="D31" s="37"/>
    </row>
    <row r="32" spans="1:15" ht="15.75">
      <c r="B32" s="31"/>
      <c r="C32" s="32"/>
      <c r="D32" s="32"/>
    </row>
    <row r="33" spans="2:4" ht="15.75">
      <c r="B33" s="38" t="s">
        <v>31</v>
      </c>
      <c r="C33" s="32"/>
      <c r="D33" s="32"/>
    </row>
    <row r="34" spans="2:4" ht="15.75">
      <c r="B34" s="33" t="s">
        <v>23</v>
      </c>
      <c r="C34" s="32" t="s">
        <v>24</v>
      </c>
      <c r="D34" s="32" t="s">
        <v>25</v>
      </c>
    </row>
    <row r="35" spans="2:4" ht="15.75">
      <c r="B35" s="33" t="s">
        <v>26</v>
      </c>
      <c r="C35" s="32" t="s">
        <v>28</v>
      </c>
      <c r="D35" s="32" t="s">
        <v>27</v>
      </c>
    </row>
    <row r="36" spans="2:4" ht="15.75">
      <c r="B36" s="33" t="s">
        <v>29</v>
      </c>
      <c r="C36" s="32"/>
      <c r="D36" s="32"/>
    </row>
    <row r="37" spans="2:4" ht="16.5" thickBot="1">
      <c r="B37" s="34" t="s">
        <v>30</v>
      </c>
      <c r="C37" s="35"/>
      <c r="D37" s="35"/>
    </row>
  </sheetData>
  <phoneticPr fontId="15" type="noConversion"/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6"/>
  <sheetViews>
    <sheetView zoomScale="184" zoomScaleNormal="184" workbookViewId="0">
      <selection activeCell="A22" sqref="A22"/>
    </sheetView>
  </sheetViews>
  <sheetFormatPr baseColWidth="10" defaultColWidth="11.42578125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Hahl, Klaus-Dieter</v>
      </c>
      <c r="C5" s="26">
        <f>Teamübersicht!F4</f>
        <v>197.38000000000002</v>
      </c>
    </row>
    <row r="6" spans="1:3">
      <c r="A6" s="27">
        <v>2</v>
      </c>
      <c r="B6" s="28" t="str">
        <f>Teamübersicht!B5</f>
        <v>Flügel, Winfried</v>
      </c>
      <c r="C6" s="26">
        <f>Teamübersicht!F5</f>
        <v>72.990000000000009</v>
      </c>
    </row>
    <row r="7" spans="1:3">
      <c r="A7" s="27">
        <v>3</v>
      </c>
      <c r="B7" s="28" t="str">
        <f>Teamübersicht!B6</f>
        <v>Krenzer, Ronald</v>
      </c>
      <c r="C7" s="26">
        <f>Teamübersicht!F6</f>
        <v>190.09000000000003</v>
      </c>
    </row>
    <row r="8" spans="1:3">
      <c r="A8" s="27">
        <v>4</v>
      </c>
      <c r="B8" s="28" t="str">
        <f>Teamübersicht!B7</f>
        <v>Kümmel, Elias</v>
      </c>
      <c r="C8" s="26">
        <f>Teamübersicht!F7</f>
        <v>205.63</v>
      </c>
    </row>
    <row r="9" spans="1:3">
      <c r="A9" s="27">
        <v>5</v>
      </c>
      <c r="B9" s="28" t="str">
        <f>Teamübersicht!B8</f>
        <v>Schleicher, Jonas</v>
      </c>
      <c r="C9" s="26">
        <f>Teamübersicht!F8</f>
        <v>95.5</v>
      </c>
    </row>
    <row r="10" spans="1:3">
      <c r="A10" s="27">
        <v>6</v>
      </c>
      <c r="B10" s="28" t="str">
        <f>Teamübersicht!B9</f>
        <v>Nassauer, Thorsten</v>
      </c>
      <c r="C10" s="26">
        <f>Teamübersicht!F9</f>
        <v>220.14000000000001</v>
      </c>
    </row>
    <row r="11" spans="1:3">
      <c r="A11" s="27">
        <v>7</v>
      </c>
      <c r="B11" s="28" t="str">
        <f>Teamübersicht!B10</f>
        <v>Hahl, Herbert</v>
      </c>
      <c r="C11" s="26">
        <f>Teamübersicht!F10</f>
        <v>232.57</v>
      </c>
    </row>
    <row r="12" spans="1:3">
      <c r="A12" s="27">
        <v>8</v>
      </c>
      <c r="B12" s="28" t="str">
        <f>Teamübersicht!B11</f>
        <v>Schleicher, Peter</v>
      </c>
      <c r="C12" s="26">
        <f>Teamübersicht!F11</f>
        <v>220.56</v>
      </c>
    </row>
    <row r="13" spans="1:3">
      <c r="A13" s="27">
        <v>9</v>
      </c>
      <c r="B13" s="28" t="str">
        <f>Teamübersicht!B12</f>
        <v xml:space="preserve">Heller, Thomas </v>
      </c>
      <c r="C13" s="26">
        <f>Teamübersicht!F12</f>
        <v>58.977000000000004</v>
      </c>
    </row>
    <row r="14" spans="1:3">
      <c r="A14" s="27">
        <v>10</v>
      </c>
      <c r="B14" s="28" t="str">
        <f>Teamübersicht!B13</f>
        <v>Leitsch, Martin</v>
      </c>
      <c r="C14" s="26">
        <f>Teamübersicht!F13</f>
        <v>118.77</v>
      </c>
    </row>
    <row r="15" spans="1:3">
      <c r="A15" s="27">
        <v>11</v>
      </c>
      <c r="B15" s="28" t="str">
        <f>Teamübersicht!B14</f>
        <v>Hahl, Eberhard</v>
      </c>
      <c r="C15" s="26">
        <f>Teamübersicht!F14</f>
        <v>64.664999999999992</v>
      </c>
    </row>
    <row r="16" spans="1:3">
      <c r="A16" s="27">
        <v>12</v>
      </c>
      <c r="B16" s="28" t="str">
        <f>Teamübersicht!B15</f>
        <v>Weigel, Konstantin</v>
      </c>
      <c r="C16" s="26">
        <f>Teamübersicht!F15</f>
        <v>35.190000000000005</v>
      </c>
    </row>
  </sheetData>
  <phoneticPr fontId="15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A41" sqref="A41"/>
    </sheetView>
  </sheetViews>
  <sheetFormatPr baseColWidth="10" defaultColWidth="11.42578125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2013-02-24T04:32:34Z</cp:lastPrinted>
  <dcterms:created xsi:type="dcterms:W3CDTF">2012-02-25T16:12:23Z</dcterms:created>
  <dcterms:modified xsi:type="dcterms:W3CDTF">2013-02-25T09:53:09Z</dcterms:modified>
</cp:coreProperties>
</file>