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<sst xmlns="http://schemas.openxmlformats.org/spreadsheetml/2006/main" count="49" uniqueCount="34">
  <si>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</si>
  <si>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</si>
  <si>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</si>
  <si>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</si>
  <si>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</si>
  <si>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</si>
  <si>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</si>
  <si>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</si>
  <si>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</si>
  <si>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</si>
  <si>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</si>
  <si>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</si>
  <si>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</si>
  <si>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</si>
  <si>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</si>
  <si>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</si>
  <si>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</si>
  <si>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</si>
  <si>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</si>
  <si>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</si>
  <si>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</si>
  <si>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</si>
  <si>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</si>
  <si>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Hobbyradlerinnen Radsport Seng</t>
  </si>
  <si>
    <t>Alexandra Ballweg</t>
  </si>
  <si>
    <t>Sabine Gies</t>
  </si>
  <si>
    <t>Jutta Ballweg</t>
  </si>
  <si>
    <t>Dagmar Gegner</t>
  </si>
  <si>
    <t>Stephanie Kinsel</t>
  </si>
  <si>
    <t>Svenja Scheller</t>
  </si>
  <si>
    <t>Katja Krönung</t>
  </si>
  <si>
    <t>Simone Helfrich</t>
  </si>
  <si>
    <t>Cordula Spiegel</t>
  </si>
  <si>
    <t>Monika Gassmann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</si>
</sst>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sz val="11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2" fillId="0" borderId="0" xfId="0" applyFont="1" applyBorder="1" applyAlignment="1">
      <alignment horizontal="left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Alexandra Ballweg Sabine Gies Jutta Ballweg Dagmar Gegner Stephanie Kinsel Svenja Scheller Katja Krönung Simone Helfrich Cordula Spiegel Monika Gassmann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215.44</c:v>
                </c:pt>
                <c:pt idx="1">
                  <c:v>175.29000000000002</c:v>
                </c:pt>
                <c:pt idx="2">
                  <c:v>187.12</c:v>
                </c:pt>
                <c:pt idx="3">
                  <c:v>188.42000000000002</c:v>
                </c:pt>
                <c:pt idx="4">
                  <c:v>203.45999999999998</c:v>
                </c:pt>
                <c:pt idx="5">
                  <c:v>201.2</c:v>
                </c:pt>
                <c:pt idx="6">
                  <c:v>189.64000000000001</c:v>
                </c:pt>
                <c:pt idx="7">
                  <c:v>215.72</c:v>
                </c:pt>
                <c:pt idx="8">
                  <c:v>31.89</c:v>
                </c:pt>
                <c:pt idx="9">
                  <c:v>0</c:v>
                </c:pt>
              </c:numCache>
            </c:numRef>
          </c:val>
        </c:ser>
        <c:dLbls/>
        <c:axId val="84134912"/>
        <c:axId val="85533440"/>
      </c:barChart>
      <c:catAx>
        <c:axId val="84134912"/>
        <c:scaling>
          <c:orientation val="minMax"/>
        </c:scaling>
        <c:axPos val="b"/>
        <c:tickLblPos val="nextTo"/>
        <c:crossAx val="85533440"/>
        <c:crosses val="autoZero"/>
        <c:auto val="1"/>
        <c:lblAlgn val="ctr"/>
        <c:lblOffset val="100"/>
      </c:catAx>
      <c:valAx>
        <c:axId val="85533440"/>
        <c:scaling>
          <c:orientation val="minMax"/>
        </c:scaling>
        <c:axPos val="l"/>
        <c:majorGridlines/>
        <c:numFmt formatCode="0.00" sourceLinked="1"/>
        <c:tickLblPos val="nextTo"/>
        <c:crossAx val="84134912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1352550</xdr:colOff>
      <xdr:row>11</xdr:row>
      <xdr:rowOff>47625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72886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110" zoomScaleNormal="110" workbookViewId="0">
      <selection activeCell="A6" sqref="A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23</v>
      </c>
      <c r="C1" s="16">
        <f>SUM(E4:E28)</f>
        <v>1608.1800000000003</v>
      </c>
    </row>
    <row r="2" spans="1:14" ht="24" thickBot="1">
      <c r="A2" s="15" t="s">
        <v>11</v>
      </c>
      <c r="B2" s="23" t="s">
        <v>13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>
      <c r="A4" s="2" t="s">
        <v>0</v>
      </c>
      <c r="B4" s="34" t="s">
        <v>24</v>
      </c>
      <c r="C4" s="28" t="s">
        <v>18</v>
      </c>
      <c r="D4" s="4">
        <v>1</v>
      </c>
      <c r="E4" s="20">
        <f>SUM(F4:L4)*D4</f>
        <v>215.44</v>
      </c>
      <c r="F4" s="17">
        <v>35.18</v>
      </c>
      <c r="G4" s="7">
        <v>36.18</v>
      </c>
      <c r="H4" s="7">
        <v>35.43</v>
      </c>
      <c r="I4" s="7">
        <v>36.33</v>
      </c>
      <c r="J4" s="7">
        <v>36</v>
      </c>
      <c r="K4" s="7">
        <v>36.32</v>
      </c>
      <c r="L4" s="8">
        <v>0</v>
      </c>
      <c r="M4">
        <f>COUNTIF(F4:L4,"&gt;0")</f>
        <v>6</v>
      </c>
      <c r="N4" s="31">
        <f>MAX(F4:L4)</f>
        <v>36.33</v>
      </c>
    </row>
    <row r="5" spans="1:14">
      <c r="B5" s="34" t="s">
        <v>25</v>
      </c>
      <c r="C5" s="29" t="s">
        <v>18</v>
      </c>
      <c r="D5" s="5">
        <v>1</v>
      </c>
      <c r="E5" s="21">
        <f t="shared" ref="E5:E28" si="0">SUM(F5:L5)*D5</f>
        <v>175.29000000000002</v>
      </c>
      <c r="F5" s="18">
        <v>37.08</v>
      </c>
      <c r="G5" s="9">
        <v>35.72</v>
      </c>
      <c r="H5" s="9">
        <v>35.299999999999997</v>
      </c>
      <c r="I5" s="9">
        <v>34.14</v>
      </c>
      <c r="J5" s="9">
        <v>33.049999999999997</v>
      </c>
      <c r="K5" s="9">
        <v>0</v>
      </c>
      <c r="L5" s="10">
        <v>0</v>
      </c>
      <c r="M5">
        <f t="shared" ref="M5:M28" si="1">COUNTIF(F5:L5,"&gt;0")</f>
        <v>5</v>
      </c>
      <c r="N5" s="31">
        <f t="shared" ref="N5:N28" si="2">MAX(F5:L5)</f>
        <v>37.08</v>
      </c>
    </row>
    <row r="6" spans="1:14">
      <c r="B6" s="34" t="s">
        <v>26</v>
      </c>
      <c r="C6" s="29" t="s">
        <v>18</v>
      </c>
      <c r="D6" s="5">
        <v>1</v>
      </c>
      <c r="E6" s="21">
        <f t="shared" si="0"/>
        <v>187.12</v>
      </c>
      <c r="F6" s="18">
        <v>32.85</v>
      </c>
      <c r="G6" s="9">
        <v>30.6</v>
      </c>
      <c r="H6" s="9">
        <v>30.85</v>
      </c>
      <c r="I6" s="9">
        <v>31.6</v>
      </c>
      <c r="J6" s="9">
        <v>30.09</v>
      </c>
      <c r="K6" s="9">
        <v>31.13</v>
      </c>
      <c r="L6" s="10">
        <v>0</v>
      </c>
      <c r="M6">
        <f t="shared" si="1"/>
        <v>6</v>
      </c>
      <c r="N6" s="31">
        <f t="shared" si="2"/>
        <v>32.85</v>
      </c>
    </row>
    <row r="7" spans="1:14">
      <c r="B7" s="34" t="s">
        <v>27</v>
      </c>
      <c r="C7" s="29" t="s">
        <v>18</v>
      </c>
      <c r="D7" s="5">
        <v>1</v>
      </c>
      <c r="E7" s="21">
        <f t="shared" si="0"/>
        <v>188.42000000000002</v>
      </c>
      <c r="F7" s="18">
        <v>33</v>
      </c>
      <c r="G7" s="9">
        <v>31.9</v>
      </c>
      <c r="H7" s="9">
        <v>31.28</v>
      </c>
      <c r="I7" s="9">
        <v>30.68</v>
      </c>
      <c r="J7" s="9">
        <v>30.21</v>
      </c>
      <c r="K7" s="9">
        <v>31.35</v>
      </c>
      <c r="L7" s="10">
        <v>0</v>
      </c>
      <c r="M7">
        <f t="shared" si="1"/>
        <v>6</v>
      </c>
      <c r="N7" s="31">
        <f t="shared" si="2"/>
        <v>33</v>
      </c>
    </row>
    <row r="8" spans="1:14">
      <c r="B8" s="34" t="s">
        <v>28</v>
      </c>
      <c r="C8" s="29" t="s">
        <v>18</v>
      </c>
      <c r="D8" s="5">
        <v>1</v>
      </c>
      <c r="E8" s="21">
        <f t="shared" si="0"/>
        <v>203.45999999999998</v>
      </c>
      <c r="F8" s="18">
        <v>34.840000000000003</v>
      </c>
      <c r="G8" s="9">
        <v>34.75</v>
      </c>
      <c r="H8" s="9">
        <v>33.729999999999997</v>
      </c>
      <c r="I8" s="9">
        <v>32.65</v>
      </c>
      <c r="J8" s="9">
        <v>33.549999999999997</v>
      </c>
      <c r="K8" s="9">
        <v>33.94</v>
      </c>
      <c r="L8" s="10">
        <v>0</v>
      </c>
      <c r="M8">
        <f t="shared" si="1"/>
        <v>6</v>
      </c>
      <c r="N8" s="31">
        <f t="shared" si="2"/>
        <v>34.840000000000003</v>
      </c>
    </row>
    <row r="9" spans="1:14">
      <c r="B9" s="34" t="s">
        <v>29</v>
      </c>
      <c r="C9" s="29" t="s">
        <v>18</v>
      </c>
      <c r="D9" s="5">
        <v>1</v>
      </c>
      <c r="E9" s="21">
        <f t="shared" si="0"/>
        <v>201.2</v>
      </c>
      <c r="F9" s="18">
        <v>34.700000000000003</v>
      </c>
      <c r="G9" s="9">
        <v>33.4</v>
      </c>
      <c r="H9" s="9">
        <v>33.18</v>
      </c>
      <c r="I9" s="9">
        <v>33.5</v>
      </c>
      <c r="J9" s="9">
        <v>33.04</v>
      </c>
      <c r="K9" s="9">
        <v>33.380000000000003</v>
      </c>
      <c r="L9" s="10">
        <v>0</v>
      </c>
      <c r="M9">
        <f t="shared" si="1"/>
        <v>6</v>
      </c>
      <c r="N9" s="31">
        <f t="shared" si="2"/>
        <v>34.700000000000003</v>
      </c>
    </row>
    <row r="10" spans="1:14">
      <c r="B10" s="34" t="s">
        <v>30</v>
      </c>
      <c r="C10" s="29" t="s">
        <v>18</v>
      </c>
      <c r="D10" s="5">
        <v>1</v>
      </c>
      <c r="E10" s="21">
        <f t="shared" si="0"/>
        <v>189.64000000000001</v>
      </c>
      <c r="F10" s="18">
        <v>32.68</v>
      </c>
      <c r="G10" s="9">
        <v>31.62</v>
      </c>
      <c r="H10" s="9">
        <v>31.19</v>
      </c>
      <c r="I10" s="9">
        <v>30.67</v>
      </c>
      <c r="J10" s="9">
        <v>30.8</v>
      </c>
      <c r="K10" s="9">
        <v>32.68</v>
      </c>
      <c r="L10" s="10">
        <v>0</v>
      </c>
      <c r="M10">
        <f t="shared" si="1"/>
        <v>6</v>
      </c>
      <c r="N10" s="31">
        <f t="shared" si="2"/>
        <v>32.68</v>
      </c>
    </row>
    <row r="11" spans="1:14">
      <c r="B11" s="34" t="s">
        <v>31</v>
      </c>
      <c r="C11" s="29" t="s">
        <v>18</v>
      </c>
      <c r="D11" s="5">
        <v>1</v>
      </c>
      <c r="E11" s="21">
        <f t="shared" si="0"/>
        <v>215.72</v>
      </c>
      <c r="F11" s="18">
        <v>36.68</v>
      </c>
      <c r="G11" s="9">
        <v>36</v>
      </c>
      <c r="H11" s="9">
        <v>36.44</v>
      </c>
      <c r="I11" s="9">
        <v>34.43</v>
      </c>
      <c r="J11" s="9">
        <v>35.630000000000003</v>
      </c>
      <c r="K11" s="9">
        <v>36.54</v>
      </c>
      <c r="L11" s="10">
        <v>0</v>
      </c>
      <c r="M11">
        <f t="shared" si="1"/>
        <v>6</v>
      </c>
      <c r="N11" s="31">
        <f t="shared" si="2"/>
        <v>36.68</v>
      </c>
    </row>
    <row r="12" spans="1:14">
      <c r="B12" s="34" t="s">
        <v>32</v>
      </c>
      <c r="C12" s="29" t="s">
        <v>18</v>
      </c>
      <c r="D12" s="5">
        <v>1</v>
      </c>
      <c r="E12" s="21">
        <f t="shared" si="0"/>
        <v>31.89</v>
      </c>
      <c r="F12" s="18">
        <v>31.89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1</v>
      </c>
      <c r="N12" s="31">
        <f t="shared" si="2"/>
        <v>31.89</v>
      </c>
    </row>
    <row r="13" spans="1:14">
      <c r="B13" s="34" t="s">
        <v>33</v>
      </c>
      <c r="C13" s="29" t="s">
        <v>18</v>
      </c>
      <c r="D13" s="5">
        <v>0.9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1">
        <f t="shared" si="2"/>
        <v>0</v>
      </c>
    </row>
    <row r="14" spans="1:14">
      <c r="B14" s="24"/>
      <c r="C14" s="29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1">
        <f t="shared" si="2"/>
        <v>0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Alexandra Ballweg</v>
      </c>
      <c r="C5" s="31">
        <f>Teamübersicht!E4</f>
        <v>215.44</v>
      </c>
    </row>
    <row r="6" spans="1:3">
      <c r="A6" s="32">
        <v>2</v>
      </c>
      <c r="B6" s="33" t="str">
        <f>Teamübersicht!B5</f>
        <v>Sabine Gies</v>
      </c>
      <c r="C6" s="31">
        <f>Teamübersicht!E5</f>
        <v>175.29000000000002</v>
      </c>
    </row>
    <row r="7" spans="1:3">
      <c r="A7" s="32">
        <v>3</v>
      </c>
      <c r="B7" s="33" t="str">
        <f>Teamübersicht!B6</f>
        <v>Jutta Ballweg</v>
      </c>
      <c r="C7" s="31">
        <f>Teamübersicht!E6</f>
        <v>187.12</v>
      </c>
    </row>
    <row r="8" spans="1:3">
      <c r="A8" s="32">
        <v>4</v>
      </c>
      <c r="B8" s="33" t="str">
        <f>Teamübersicht!B7</f>
        <v>Dagmar Gegner</v>
      </c>
      <c r="C8" s="31">
        <f>Teamübersicht!E7</f>
        <v>188.42000000000002</v>
      </c>
    </row>
    <row r="9" spans="1:3">
      <c r="A9" s="32">
        <v>5</v>
      </c>
      <c r="B9" s="33" t="str">
        <f>Teamübersicht!B8</f>
        <v>Stephanie Kinsel</v>
      </c>
      <c r="C9" s="31">
        <f>Teamübersicht!E8</f>
        <v>203.45999999999998</v>
      </c>
    </row>
    <row r="10" spans="1:3">
      <c r="A10" s="32">
        <v>6</v>
      </c>
      <c r="B10" s="33" t="str">
        <f>Teamübersicht!B9</f>
        <v>Svenja Scheller</v>
      </c>
      <c r="C10" s="31">
        <f>Teamübersicht!E9</f>
        <v>201.2</v>
      </c>
    </row>
    <row r="11" spans="1:3">
      <c r="A11" s="32">
        <v>7</v>
      </c>
      <c r="B11" s="33" t="str">
        <f>Teamübersicht!B10</f>
        <v>Katja Krönung</v>
      </c>
      <c r="C11" s="31">
        <f>Teamübersicht!E10</f>
        <v>189.64000000000001</v>
      </c>
    </row>
    <row r="12" spans="1:3">
      <c r="A12" s="32">
        <v>8</v>
      </c>
      <c r="B12" s="33" t="str">
        <f>Teamübersicht!B11</f>
        <v>Simone Helfrich</v>
      </c>
      <c r="C12" s="31">
        <f>Teamübersicht!E11</f>
        <v>215.72</v>
      </c>
    </row>
    <row r="13" spans="1:3">
      <c r="A13" s="32">
        <v>9</v>
      </c>
      <c r="B13" s="33" t="str">
        <f>Teamübersicht!B12</f>
        <v>Cordula Spiegel</v>
      </c>
      <c r="C13" s="31">
        <f>Teamübersicht!E12</f>
        <v>31.89</v>
      </c>
    </row>
    <row r="14" spans="1:3">
      <c r="A14" s="32">
        <v>10</v>
      </c>
      <c r="B14" s="33" t="str">
        <f>Teamübersicht!B13</f>
        <v>Monika Gassmann</v>
      </c>
      <c r="C14" s="31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2012-03-05T11:58:14Z</dcterms:modified>
</cp:coreProperties>
</file>