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Teamübersicht!$B$8</definedName>
    <definedName name="Text12" localSheetId="0">Teamübersicht!$B$9</definedName>
    <definedName name="Text14" localSheetId="0">Teamübersicht!$B$10</definedName>
    <definedName name="Text16" localSheetId="0">Teamübersicht!$B$11</definedName>
    <definedName name="Text18" localSheetId="0">Teamübersicht!$B$12</definedName>
    <definedName name="Text2" localSheetId="0">Teamübersicht!$B$4</definedName>
    <definedName name="Text4" localSheetId="0">Teamübersicht!$B$5</definedName>
    <definedName name="Text6" localSheetId="0">Teamübersicht!$B$6</definedName>
    <definedName name="Text8" localSheetId="0">Teamübersicht!$B$7</definedName>
  </definedName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<sst xmlns="http://schemas.openxmlformats.org/spreadsheetml/2006/main" count="47" uniqueCount="33">
  <si>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</si>
  <si>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</si>
  <si>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</si>
  <si>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</si>
  <si>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</si>
  <si>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</si>
  <si>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</si>
  <si>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</si>
  <si>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</si>
  <si>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</si>
  <si>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</si>
  <si>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</si>
  <si>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</si>
  <si>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</si>
  <si>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</si>
  <si>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</si>
  <si>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</si>
  <si>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</si>
  <si>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</si>
  <si>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</si>
  <si>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</si>
  <si>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</si>
  <si>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</si>
  <si>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Gerhard Müller</t>
  </si>
  <si>
    <t>Marcel Müller</t>
  </si>
  <si>
    <t>Gabi Scherner</t>
  </si>
  <si>
    <t>Winfried Möller</t>
  </si>
  <si>
    <t xml:space="preserve">Rainer König </t>
  </si>
  <si>
    <t>Ingo Starun</t>
  </si>
  <si>
    <t>Mathias Günkel</t>
  </si>
  <si>
    <t>Helmut Bub</t>
  </si>
  <si>
    <t>Jürgen Schmitt</t>
  </si>
  <si>
    <t>Rhöner-Bike-Express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</si>
</sst>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3" fillId="0" borderId="15" xfId="0" applyNumberFormat="1" applyFon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0" fontId="2" fillId="3" borderId="11" xfId="0" applyFont="1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0" fontId="4" fillId="3" borderId="0" xfId="0" applyFont="1" applyFill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3" borderId="5" xfId="1" applyFill="1" applyBorder="1" applyAlignment="1">
      <alignment horizontal="center"/>
    </xf>
    <xf numFmtId="0" fontId="12" fillId="0" borderId="0" xfId="0" applyFont="1"/>
    <xf numFmtId="0" fontId="13" fillId="0" borderId="0" xfId="0" applyFo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Gerhard Müller Marcel Müller Gabi Scherner Winfried Möller Rainer König  Ingo Starun Mathias Günkel Helmut Bub Jürgen Schmitt 0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142.96999999999997</c:v>
                </c:pt>
                <c:pt idx="1">
                  <c:v>225.11</c:v>
                </c:pt>
                <c:pt idx="2">
                  <c:v>209.32</c:v>
                </c:pt>
                <c:pt idx="3">
                  <c:v>243.76</c:v>
                </c:pt>
                <c:pt idx="4">
                  <c:v>261.02999999999997</c:v>
                </c:pt>
                <c:pt idx="5">
                  <c:v>244.77999999999997</c:v>
                </c:pt>
                <c:pt idx="6">
                  <c:v>238.83</c:v>
                </c:pt>
                <c:pt idx="7">
                  <c:v>255.56</c:v>
                </c:pt>
                <c:pt idx="8">
                  <c:v>74</c:v>
                </c:pt>
                <c:pt idx="9">
                  <c:v>0</c:v>
                </c:pt>
              </c:numCache>
            </c:numRef>
          </c:val>
        </c:ser>
        <c:dLbls/>
        <c:axId val="68377600"/>
        <c:axId val="77820672"/>
      </c:barChart>
      <c:catAx>
        <c:axId val="68377600"/>
        <c:scaling>
          <c:orientation val="minMax"/>
        </c:scaling>
        <c:axPos val="b"/>
        <c:tickLblPos val="nextTo"/>
        <c:crossAx val="77820672"/>
        <c:crosses val="autoZero"/>
        <c:auto val="1"/>
        <c:lblAlgn val="ctr"/>
        <c:lblOffset val="100"/>
      </c:catAx>
      <c:valAx>
        <c:axId val="77820672"/>
        <c:scaling>
          <c:orientation val="minMax"/>
        </c:scaling>
        <c:axPos val="l"/>
        <c:majorGridlines/>
        <c:numFmt formatCode="0.00" sourceLinked="1"/>
        <c:tickLblPos val="nextTo"/>
        <c:crossAx val="68377600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1352550</xdr:colOff>
      <xdr:row>16</xdr:row>
      <xdr:rowOff>26458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22500"/>
          <a:ext cx="1352550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A11" sqref="A11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35" t="s">
        <v>32</v>
      </c>
      <c r="C1" s="16">
        <f>SUM(E4:E28)</f>
        <v>1895.36</v>
      </c>
    </row>
    <row r="2" spans="1:14" ht="24" thickBot="1">
      <c r="A2" s="15" t="s">
        <v>11</v>
      </c>
      <c r="B2" s="23" t="s">
        <v>12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>
      <c r="A4" s="2" t="s">
        <v>0</v>
      </c>
      <c r="B4" t="s">
        <v>23</v>
      </c>
      <c r="C4" s="27" t="s">
        <v>17</v>
      </c>
      <c r="D4" s="4">
        <v>1</v>
      </c>
      <c r="E4" s="20">
        <f>SUM(F4:L4)*D4</f>
        <v>142.96999999999997</v>
      </c>
      <c r="F4" s="17">
        <v>34.56</v>
      </c>
      <c r="G4" s="7">
        <v>36.729999999999997</v>
      </c>
      <c r="H4" s="7">
        <v>35.1</v>
      </c>
      <c r="I4" s="7">
        <v>36.58</v>
      </c>
      <c r="J4" s="7">
        <v>0</v>
      </c>
      <c r="K4" s="7">
        <v>0</v>
      </c>
      <c r="L4" s="8">
        <v>0</v>
      </c>
      <c r="M4">
        <f>COUNTIF(F4:L4,"&gt;0")</f>
        <v>4</v>
      </c>
      <c r="N4" s="30">
        <f>MAX(F4:L4)</f>
        <v>36.729999999999997</v>
      </c>
    </row>
    <row r="5" spans="1:14">
      <c r="B5" t="s">
        <v>24</v>
      </c>
      <c r="C5" s="28" t="s">
        <v>17</v>
      </c>
      <c r="D5" s="5">
        <v>1</v>
      </c>
      <c r="E5" s="21">
        <f t="shared" ref="E5:E28" si="0">SUM(F5:L5)*D5</f>
        <v>225.11</v>
      </c>
      <c r="F5" s="18">
        <v>37.65</v>
      </c>
      <c r="G5" s="9">
        <v>36.71</v>
      </c>
      <c r="H5" s="9">
        <v>37.590000000000003</v>
      </c>
      <c r="I5" s="9">
        <v>37.22</v>
      </c>
      <c r="J5" s="9">
        <v>38</v>
      </c>
      <c r="K5" s="9">
        <v>37.94</v>
      </c>
      <c r="L5" s="10">
        <v>0</v>
      </c>
      <c r="M5">
        <f t="shared" ref="M5:M28" si="1">COUNTIF(F5:L5,"&gt;0")</f>
        <v>6</v>
      </c>
      <c r="N5" s="30">
        <f t="shared" ref="N5:N28" si="2">MAX(F5:L5)</f>
        <v>38</v>
      </c>
    </row>
    <row r="6" spans="1:14">
      <c r="B6" t="s">
        <v>25</v>
      </c>
      <c r="C6" s="28" t="s">
        <v>18</v>
      </c>
      <c r="D6" s="5">
        <v>1</v>
      </c>
      <c r="E6" s="21">
        <f t="shared" si="0"/>
        <v>209.32</v>
      </c>
      <c r="F6" s="18">
        <v>35.71</v>
      </c>
      <c r="G6" s="9">
        <v>35.200000000000003</v>
      </c>
      <c r="H6" s="9">
        <v>35.01</v>
      </c>
      <c r="I6" s="9">
        <v>34.159999999999997</v>
      </c>
      <c r="J6" s="9">
        <v>34.79</v>
      </c>
      <c r="K6" s="9">
        <v>34.450000000000003</v>
      </c>
      <c r="L6" s="10">
        <v>0</v>
      </c>
      <c r="M6">
        <f t="shared" si="1"/>
        <v>6</v>
      </c>
      <c r="N6" s="30">
        <f t="shared" si="2"/>
        <v>35.71</v>
      </c>
    </row>
    <row r="7" spans="1:14">
      <c r="B7" t="s">
        <v>26</v>
      </c>
      <c r="C7" s="28" t="s">
        <v>17</v>
      </c>
      <c r="D7" s="5">
        <v>1</v>
      </c>
      <c r="E7" s="21">
        <f t="shared" si="0"/>
        <v>243.76</v>
      </c>
      <c r="F7" s="18">
        <v>40.89</v>
      </c>
      <c r="G7" s="9">
        <v>40.270000000000003</v>
      </c>
      <c r="H7" s="9">
        <v>41.28</v>
      </c>
      <c r="I7" s="9">
        <v>40.6</v>
      </c>
      <c r="J7" s="9">
        <v>39.89</v>
      </c>
      <c r="K7" s="9">
        <v>40.83</v>
      </c>
      <c r="L7" s="10">
        <v>0</v>
      </c>
      <c r="M7">
        <f t="shared" si="1"/>
        <v>6</v>
      </c>
      <c r="N7" s="30">
        <f t="shared" si="2"/>
        <v>41.28</v>
      </c>
    </row>
    <row r="8" spans="1:14">
      <c r="B8" t="s">
        <v>27</v>
      </c>
      <c r="C8" s="28" t="s">
        <v>17</v>
      </c>
      <c r="D8" s="5">
        <v>1</v>
      </c>
      <c r="E8" s="21">
        <f t="shared" si="0"/>
        <v>261.02999999999997</v>
      </c>
      <c r="F8" s="18">
        <v>45.42</v>
      </c>
      <c r="G8" s="9">
        <v>42.99</v>
      </c>
      <c r="H8" s="9">
        <v>43.61</v>
      </c>
      <c r="I8" s="9">
        <v>43.75</v>
      </c>
      <c r="J8" s="9">
        <v>42.19</v>
      </c>
      <c r="K8" s="9">
        <v>43.07</v>
      </c>
      <c r="L8" s="10">
        <v>0</v>
      </c>
      <c r="M8">
        <f t="shared" si="1"/>
        <v>6</v>
      </c>
      <c r="N8" s="30">
        <f t="shared" si="2"/>
        <v>45.42</v>
      </c>
    </row>
    <row r="9" spans="1:14">
      <c r="B9" t="s">
        <v>28</v>
      </c>
      <c r="C9" s="28" t="s">
        <v>17</v>
      </c>
      <c r="D9" s="5">
        <v>1</v>
      </c>
      <c r="E9" s="21">
        <f t="shared" si="0"/>
        <v>244.77999999999997</v>
      </c>
      <c r="F9" s="18">
        <v>41.9</v>
      </c>
      <c r="G9" s="9">
        <v>41.48</v>
      </c>
      <c r="H9" s="9">
        <v>40.76</v>
      </c>
      <c r="I9" s="9">
        <v>40.58</v>
      </c>
      <c r="J9" s="9">
        <v>39.630000000000003</v>
      </c>
      <c r="K9" s="9">
        <v>40.43</v>
      </c>
      <c r="L9" s="10">
        <v>0</v>
      </c>
      <c r="M9">
        <f t="shared" si="1"/>
        <v>6</v>
      </c>
      <c r="N9" s="30">
        <f t="shared" si="2"/>
        <v>41.9</v>
      </c>
    </row>
    <row r="10" spans="1:14">
      <c r="B10" t="s">
        <v>29</v>
      </c>
      <c r="C10" s="28" t="s">
        <v>17</v>
      </c>
      <c r="D10" s="5">
        <v>1</v>
      </c>
      <c r="E10" s="21">
        <f t="shared" si="0"/>
        <v>238.83</v>
      </c>
      <c r="F10" s="18">
        <v>42.01</v>
      </c>
      <c r="G10" s="9">
        <v>38.89</v>
      </c>
      <c r="H10" s="9">
        <v>39.54</v>
      </c>
      <c r="I10" s="9">
        <v>39.840000000000003</v>
      </c>
      <c r="J10" s="9">
        <v>38.03</v>
      </c>
      <c r="K10" s="9">
        <v>40.520000000000003</v>
      </c>
      <c r="L10" s="10">
        <v>0</v>
      </c>
      <c r="M10">
        <f t="shared" si="1"/>
        <v>6</v>
      </c>
      <c r="N10" s="30">
        <f t="shared" si="2"/>
        <v>42.01</v>
      </c>
    </row>
    <row r="11" spans="1:14">
      <c r="B11" t="s">
        <v>30</v>
      </c>
      <c r="C11" s="28" t="s">
        <v>17</v>
      </c>
      <c r="D11" s="5">
        <v>1</v>
      </c>
      <c r="E11" s="21">
        <f t="shared" si="0"/>
        <v>255.56</v>
      </c>
      <c r="F11" s="18">
        <v>42.85</v>
      </c>
      <c r="G11" s="9">
        <v>43.05</v>
      </c>
      <c r="H11" s="9">
        <v>43.2</v>
      </c>
      <c r="I11" s="9">
        <v>42.03</v>
      </c>
      <c r="J11" s="9">
        <v>41.48</v>
      </c>
      <c r="K11" s="9">
        <v>42.95</v>
      </c>
      <c r="L11" s="10">
        <v>0</v>
      </c>
      <c r="M11">
        <f t="shared" si="1"/>
        <v>6</v>
      </c>
      <c r="N11" s="30">
        <f t="shared" si="2"/>
        <v>43.2</v>
      </c>
    </row>
    <row r="12" spans="1:14" ht="15.75">
      <c r="B12" s="34" t="s">
        <v>31</v>
      </c>
      <c r="C12" s="28" t="s">
        <v>17</v>
      </c>
      <c r="D12" s="5">
        <v>1</v>
      </c>
      <c r="E12" s="21">
        <f t="shared" si="0"/>
        <v>74</v>
      </c>
      <c r="F12" s="18">
        <v>37.700000000000003</v>
      </c>
      <c r="G12" s="9">
        <v>36.299999999999997</v>
      </c>
      <c r="H12" s="9">
        <v>0</v>
      </c>
      <c r="I12" s="9">
        <v>0</v>
      </c>
      <c r="J12" s="9">
        <v>0</v>
      </c>
      <c r="K12" s="9">
        <v>0</v>
      </c>
      <c r="L12" s="10">
        <v>0</v>
      </c>
      <c r="M12">
        <f t="shared" si="1"/>
        <v>2</v>
      </c>
      <c r="N12" s="30">
        <f t="shared" si="2"/>
        <v>37.700000000000003</v>
      </c>
    </row>
    <row r="13" spans="1:14" ht="15.75">
      <c r="B13" s="33"/>
      <c r="C13" s="28"/>
      <c r="D13" s="5">
        <v>0.9</v>
      </c>
      <c r="E13" s="21">
        <f t="shared" si="0"/>
        <v>0</v>
      </c>
      <c r="F13" s="18"/>
      <c r="G13" s="9"/>
      <c r="H13" s="9"/>
      <c r="I13" s="9"/>
      <c r="J13" s="9"/>
      <c r="K13" s="9"/>
      <c r="L13" s="10"/>
      <c r="M13">
        <f t="shared" si="1"/>
        <v>0</v>
      </c>
      <c r="N13" s="30">
        <f t="shared" si="2"/>
        <v>0</v>
      </c>
    </row>
    <row r="14" spans="1:14">
      <c r="B14" s="24"/>
      <c r="C14" s="28"/>
      <c r="D14" s="5">
        <v>0</v>
      </c>
      <c r="E14" s="21">
        <f t="shared" si="0"/>
        <v>0</v>
      </c>
      <c r="F14" s="18"/>
      <c r="G14" s="9"/>
      <c r="H14" s="9"/>
      <c r="I14" s="9"/>
      <c r="J14" s="9"/>
      <c r="K14" s="9"/>
      <c r="L14" s="10"/>
      <c r="M14">
        <f t="shared" si="1"/>
        <v>0</v>
      </c>
      <c r="N14" s="30">
        <f t="shared" si="2"/>
        <v>0</v>
      </c>
    </row>
    <row r="15" spans="1:14">
      <c r="B15" s="24"/>
      <c r="C15" s="28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0">
        <f t="shared" si="2"/>
        <v>0</v>
      </c>
    </row>
    <row r="16" spans="1:14">
      <c r="B16" s="24"/>
      <c r="C16" s="28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0">
        <f t="shared" si="2"/>
        <v>0</v>
      </c>
    </row>
    <row r="17" spans="2:14">
      <c r="B17" s="24"/>
      <c r="C17" s="28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0">
        <f t="shared" si="2"/>
        <v>0</v>
      </c>
    </row>
    <row r="18" spans="2:14">
      <c r="B18" s="24"/>
      <c r="C18" s="28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0">
        <f t="shared" si="2"/>
        <v>0</v>
      </c>
    </row>
    <row r="19" spans="2:14">
      <c r="B19" s="24"/>
      <c r="C19" s="28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0">
        <f t="shared" si="2"/>
        <v>0</v>
      </c>
    </row>
    <row r="20" spans="2:14">
      <c r="B20" s="24"/>
      <c r="C20" s="28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0">
        <f t="shared" si="2"/>
        <v>0</v>
      </c>
    </row>
    <row r="21" spans="2:14">
      <c r="B21" s="24"/>
      <c r="C21" s="28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0">
        <f t="shared" si="2"/>
        <v>0</v>
      </c>
    </row>
    <row r="22" spans="2:14">
      <c r="B22" s="24"/>
      <c r="C22" s="28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0">
        <f t="shared" si="2"/>
        <v>0</v>
      </c>
    </row>
    <row r="23" spans="2:14">
      <c r="B23" s="24"/>
      <c r="C23" s="28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0">
        <f t="shared" si="2"/>
        <v>0</v>
      </c>
    </row>
    <row r="24" spans="2:14">
      <c r="B24" s="24"/>
      <c r="C24" s="28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0">
        <f t="shared" si="2"/>
        <v>0</v>
      </c>
    </row>
    <row r="25" spans="2:14">
      <c r="B25" s="24"/>
      <c r="C25" s="28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0">
        <f t="shared" si="2"/>
        <v>0</v>
      </c>
    </row>
    <row r="26" spans="2:14">
      <c r="B26" s="24"/>
      <c r="C26" s="28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0">
        <f t="shared" si="2"/>
        <v>0</v>
      </c>
    </row>
    <row r="27" spans="2:14">
      <c r="B27" s="24"/>
      <c r="C27" s="28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0">
        <f t="shared" si="2"/>
        <v>0</v>
      </c>
    </row>
    <row r="28" spans="2:14" ht="15.75" thickBot="1">
      <c r="B28" s="25"/>
      <c r="C28" s="29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0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1"/>
      <c r="B4" s="31" t="s">
        <v>0</v>
      </c>
      <c r="C4" s="31" t="s">
        <v>3</v>
      </c>
    </row>
    <row r="5" spans="1:3">
      <c r="A5" s="31">
        <v>1</v>
      </c>
      <c r="B5" s="32" t="str">
        <f>Teamübersicht!B4</f>
        <v>Gerhard Müller</v>
      </c>
      <c r="C5" s="30">
        <f>Teamübersicht!E4</f>
        <v>142.96999999999997</v>
      </c>
    </row>
    <row r="6" spans="1:3">
      <c r="A6" s="31">
        <v>2</v>
      </c>
      <c r="B6" s="32" t="str">
        <f>Teamübersicht!B5</f>
        <v>Marcel Müller</v>
      </c>
      <c r="C6" s="30">
        <f>Teamübersicht!E5</f>
        <v>225.11</v>
      </c>
    </row>
    <row r="7" spans="1:3">
      <c r="A7" s="31">
        <v>3</v>
      </c>
      <c r="B7" s="32" t="str">
        <f>Teamübersicht!B6</f>
        <v>Gabi Scherner</v>
      </c>
      <c r="C7" s="30">
        <f>Teamübersicht!E6</f>
        <v>209.32</v>
      </c>
    </row>
    <row r="8" spans="1:3">
      <c r="A8" s="31">
        <v>4</v>
      </c>
      <c r="B8" s="32" t="str">
        <f>Teamübersicht!B7</f>
        <v>Winfried Möller</v>
      </c>
      <c r="C8" s="30">
        <f>Teamübersicht!E7</f>
        <v>243.76</v>
      </c>
    </row>
    <row r="9" spans="1:3">
      <c r="A9" s="31">
        <v>5</v>
      </c>
      <c r="B9" s="32" t="str">
        <f>Teamübersicht!B8</f>
        <v xml:space="preserve">Rainer König </v>
      </c>
      <c r="C9" s="30">
        <f>Teamübersicht!E8</f>
        <v>261.02999999999997</v>
      </c>
    </row>
    <row r="10" spans="1:3">
      <c r="A10" s="31">
        <v>6</v>
      </c>
      <c r="B10" s="32" t="str">
        <f>Teamübersicht!B9</f>
        <v>Ingo Starun</v>
      </c>
      <c r="C10" s="30">
        <f>Teamübersicht!E9</f>
        <v>244.77999999999997</v>
      </c>
    </row>
    <row r="11" spans="1:3">
      <c r="A11" s="31">
        <v>7</v>
      </c>
      <c r="B11" s="32" t="str">
        <f>Teamübersicht!B10</f>
        <v>Mathias Günkel</v>
      </c>
      <c r="C11" s="30">
        <f>Teamübersicht!E10</f>
        <v>238.83</v>
      </c>
    </row>
    <row r="12" spans="1:3">
      <c r="A12" s="31">
        <v>8</v>
      </c>
      <c r="B12" s="32" t="str">
        <f>Teamübersicht!B11</f>
        <v>Helmut Bub</v>
      </c>
      <c r="C12" s="30">
        <f>Teamübersicht!E11</f>
        <v>255.56</v>
      </c>
    </row>
    <row r="13" spans="1:3">
      <c r="A13" s="31">
        <v>9</v>
      </c>
      <c r="B13" s="32" t="str">
        <f>Teamübersicht!B12</f>
        <v>Jürgen Schmitt</v>
      </c>
      <c r="C13" s="30">
        <f>Teamübersicht!E12</f>
        <v>74</v>
      </c>
    </row>
    <row r="14" spans="1:3">
      <c r="A14" s="31">
        <v>10</v>
      </c>
      <c r="B14" s="32">
        <f>Teamübersicht!B13</f>
        <v>0</v>
      </c>
      <c r="C14" s="30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9</vt:i4>
      </vt:variant>
    </vt:vector>
  </HeadingPairs>
  <TitlesOfParts>
    <vt:vector size="12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Teamübersicht!Text18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2012-03-05T11:57:41Z</dcterms:modified>
</cp:coreProperties>
</file>